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K20" i="1"/>
  <c r="J20" i="1"/>
  <c r="I20" i="1"/>
  <c r="H20" i="1"/>
  <c r="G20" i="1"/>
  <c r="S19" i="1"/>
  <c r="R19" i="1"/>
  <c r="E19" i="1"/>
  <c r="S18" i="1"/>
  <c r="R18" i="1"/>
  <c r="E18" i="1"/>
  <c r="S17" i="1"/>
  <c r="R17" i="1"/>
  <c r="E17" i="1"/>
  <c r="S16" i="1"/>
  <c r="R16" i="1"/>
  <c r="E16" i="1"/>
  <c r="S15" i="1"/>
  <c r="R15" i="1"/>
  <c r="E15" i="1"/>
  <c r="S14" i="1"/>
  <c r="R14" i="1"/>
  <c r="E14" i="1"/>
  <c r="S13" i="1"/>
  <c r="R13" i="1"/>
  <c r="E13" i="1"/>
  <c r="S12" i="1"/>
  <c r="R12" i="1"/>
  <c r="E12" i="1"/>
  <c r="S11" i="1"/>
  <c r="R11" i="1"/>
  <c r="E11" i="1"/>
  <c r="S10" i="1"/>
  <c r="R10" i="1"/>
  <c r="E10" i="1"/>
  <c r="S9" i="1"/>
  <c r="R9" i="1"/>
  <c r="E9" i="1"/>
  <c r="S8" i="1"/>
  <c r="R8" i="1"/>
  <c r="E8" i="1"/>
  <c r="S7" i="1"/>
  <c r="R7" i="1"/>
  <c r="E7" i="1"/>
  <c r="S6" i="1"/>
  <c r="R6" i="1"/>
  <c r="E6" i="1"/>
  <c r="S5" i="1"/>
  <c r="R5" i="1"/>
  <c r="E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R20" i="1" l="1"/>
  <c r="S20" i="1"/>
</calcChain>
</file>

<file path=xl/sharedStrings.xml><?xml version="1.0" encoding="utf-8"?>
<sst xmlns="http://schemas.openxmlformats.org/spreadsheetml/2006/main" count="148" uniqueCount="119">
  <si>
    <t>13社会人総体</t>
    <phoneticPr fontId="5"/>
  </si>
  <si>
    <t>1,2</t>
  </si>
  <si>
    <t>3,4</t>
  </si>
  <si>
    <t>5,6</t>
  </si>
  <si>
    <t>7,8</t>
  </si>
  <si>
    <t>9,10</t>
  </si>
  <si>
    <t>11,12</t>
  </si>
  <si>
    <t>13,14</t>
  </si>
  <si>
    <t>15,16</t>
  </si>
  <si>
    <t>17,18</t>
  </si>
  <si>
    <t>個人</t>
  </si>
  <si>
    <t>申込</t>
  </si>
  <si>
    <t>入金</t>
  </si>
  <si>
    <t>現在</t>
  </si>
  <si>
    <t>ｴﾝﾄﾘｰ</t>
  </si>
  <si>
    <t>50m</t>
  </si>
  <si>
    <t>100m</t>
  </si>
  <si>
    <t>25m</t>
  </si>
  <si>
    <t>参加</t>
  </si>
  <si>
    <t>金額</t>
  </si>
  <si>
    <t>確認</t>
  </si>
  <si>
    <t>氏名</t>
  </si>
  <si>
    <t>ﾌﾘｶﾞﾅ</t>
  </si>
  <si>
    <t>生年月日</t>
  </si>
  <si>
    <t>年齢</t>
  </si>
  <si>
    <t>ID</t>
  </si>
  <si>
    <t>種目①</t>
  </si>
  <si>
    <t>種目②</t>
  </si>
  <si>
    <t>自</t>
  </si>
  <si>
    <t>平</t>
  </si>
  <si>
    <t>背</t>
  </si>
  <si>
    <t>蝶</t>
  </si>
  <si>
    <t>個</t>
  </si>
  <si>
    <t>数</t>
  </si>
  <si>
    <t>日</t>
  </si>
  <si>
    <t>山本　裕文</t>
  </si>
  <si>
    <t>ﾔﾏﾓﾄﾋﾛﾌﾐ</t>
  </si>
  <si>
    <t>50fr</t>
    <phoneticPr fontId="5"/>
  </si>
  <si>
    <t>25fr</t>
    <phoneticPr fontId="5"/>
  </si>
  <si>
    <t>棄権</t>
    <rPh sb="0" eb="2">
      <t>キケン</t>
    </rPh>
    <phoneticPr fontId="5"/>
  </si>
  <si>
    <t>ﾂﾁﾔｺｳｼﾞ</t>
  </si>
  <si>
    <t>50br</t>
    <phoneticPr fontId="5"/>
  </si>
  <si>
    <t>50fly</t>
    <phoneticPr fontId="5"/>
  </si>
  <si>
    <t>能勢　麻里</t>
  </si>
  <si>
    <t>ﾉｾﾏﾘ</t>
  </si>
  <si>
    <t>山本　郁子</t>
  </si>
  <si>
    <t>ﾔﾏﾓﾄｲｸｺ</t>
  </si>
  <si>
    <t>50ba</t>
    <phoneticPr fontId="5"/>
  </si>
  <si>
    <t>山本　純也</t>
  </si>
  <si>
    <t>ﾔﾏﾓﾄｼﾞｭﾝﾔ</t>
  </si>
  <si>
    <t>25fly</t>
    <phoneticPr fontId="5"/>
  </si>
  <si>
    <t>相澤　知禎</t>
  </si>
  <si>
    <t>ｱｲｻﾞﾜﾄﾓﾖｼ</t>
  </si>
  <si>
    <t>50fr</t>
    <phoneticPr fontId="5"/>
  </si>
  <si>
    <t>100IM</t>
    <phoneticPr fontId="5"/>
  </si>
  <si>
    <t>草木　望</t>
  </si>
  <si>
    <t>ｸｻｷﾉｿﾞﾐ</t>
    <phoneticPr fontId="5"/>
  </si>
  <si>
    <t>－</t>
  </si>
  <si>
    <t>25fr</t>
    <phoneticPr fontId="5"/>
  </si>
  <si>
    <t>望月　はつき</t>
  </si>
  <si>
    <t>ﾓﾁﾂﾞｷﾊﾂｷ</t>
  </si>
  <si>
    <t>50fly</t>
    <phoneticPr fontId="5"/>
  </si>
  <si>
    <t>村上　健二</t>
  </si>
  <si>
    <t>ﾑﾗｶﾐｹﾝｼﾞ</t>
  </si>
  <si>
    <t>豊川　美恵子</t>
  </si>
  <si>
    <t>ﾄﾖｶﾜﾐｴｺ</t>
  </si>
  <si>
    <t>25ba</t>
    <phoneticPr fontId="5"/>
  </si>
  <si>
    <t>鳥越　美由紀</t>
  </si>
  <si>
    <t>ﾄﾘｺﾞｴﾐﾕｷ</t>
  </si>
  <si>
    <t>小寺　恭子</t>
  </si>
  <si>
    <t>ｺﾃﾗｷｮｳｺ</t>
  </si>
  <si>
    <t>後藤　令子</t>
  </si>
  <si>
    <t>ｺﾞﾄｳﾚｲｺ</t>
  </si>
  <si>
    <t>吉田　実</t>
  </si>
  <si>
    <t>ﾖｼﾀﾞﾐﾉﾙ</t>
  </si>
  <si>
    <t>池田　敬徳</t>
  </si>
  <si>
    <t>ｲｹﾀﾞﾀｶﾉﾘ</t>
  </si>
  <si>
    <t>50br</t>
    <phoneticPr fontId="5"/>
  </si>
  <si>
    <t>体調の悪い場合は絶対に無理せず、０９０－９８６９－３２０５山本まで連絡下さい</t>
  </si>
  <si>
    <t>2012年度マスターズ登録完了者</t>
    <phoneticPr fontId="5"/>
  </si>
  <si>
    <t>進行時間が変更する場合がございますので　招集漏れの無いようにお気を付けください</t>
  </si>
  <si>
    <t>途中から来られる方は予め連絡とれるようにしておいてください</t>
  </si>
  <si>
    <t>年齢別３位までが表彰の対象です</t>
  </si>
  <si>
    <t>ﾌﾟｰﾙｻｲﾄﾞは役員以外土足禁止です</t>
  </si>
  <si>
    <t>当日は、計時員・ﾋﾞﾃﾞｵ撮影・記録などみんなで協力して頂きますようお願いします</t>
  </si>
  <si>
    <t>ﾌﾟｰﾙｻｲﾄﾞは濡れたままだと寒いかもしれませんのでジャージ等をお持ち下さい</t>
  </si>
  <si>
    <t>山本は役員に入るので皆さん協力お願いします</t>
  </si>
  <si>
    <t>持ち物</t>
  </si>
  <si>
    <t>水着（２枚以上）・キャップ・ゴーグル・タオル・着替え・館内履き（プールサイドは×）</t>
  </si>
  <si>
    <t>飲料（自販機はすぐ売り切れますよ）・弁当・おやつ？・常備薬</t>
  </si>
  <si>
    <t>リラックスできるもの・お金（盗難が多いためもって来すぎないように）</t>
  </si>
  <si>
    <t>http://www.youtube.com/watch?v=igj_Nh-8K5E</t>
    <phoneticPr fontId="5"/>
  </si>
  <si>
    <t>https://www.youtube.com/watch?v=-oSJuzA8DPI&amp;list=UUqzVNPxdcrgpwkYxJDTDzIQ</t>
    <phoneticPr fontId="3"/>
  </si>
  <si>
    <t>http://www.youtube.com/watch?v=rexranp-BbQ</t>
    <phoneticPr fontId="3"/>
  </si>
  <si>
    <t>https://www.youtube.com/watch?v=jEMAZvJiooM&amp;feature=c4-overview&amp;list=UUqzVNPxdcrgpwkYxJDTDzIQ</t>
    <phoneticPr fontId="3"/>
  </si>
  <si>
    <t>https://www.youtube.com/watch?v=mgq0x1JplTM&amp;list=UUqzVNPxdcrgpwkYxJDTDzIQ</t>
    <phoneticPr fontId="3"/>
  </si>
  <si>
    <t>http://www.youtube.com/watch?v=XnKenU6s7cU&amp;list=UUqzVNPxdcrgpwkYxJDTDzIQ</t>
    <phoneticPr fontId="3"/>
  </si>
  <si>
    <t>http://www.youtube.com/watch?v=8w6fAv2Zres&amp;list=UUqzVNPxdcrgpwkYxJDTDzIQ</t>
    <phoneticPr fontId="3"/>
  </si>
  <si>
    <t>http://www.youtube.com/watch?v=4L55eLSDLyg&amp;feature=c4-overview&amp;list=UUqzVNPxdcrgpwkYxJDTDzIQ</t>
    <phoneticPr fontId="3"/>
  </si>
  <si>
    <t>https://www.youtube.com/watch?v=cTo-IZIf7SY&amp;list=UUqzVNPxdcrgpwkYxJDTDzIQ</t>
    <phoneticPr fontId="3"/>
  </si>
  <si>
    <t>https://www.youtube.com/watch?v=vzreRZWvltk&amp;list=UUqzVNPxdcrgpwkYxJDTDzIQ</t>
    <phoneticPr fontId="3"/>
  </si>
  <si>
    <t>https://www.youtube.com/watch?v=HYObNMy9neU&amp;list=UUqzVNPxdcrgpwkYxJDTDzIQ</t>
    <phoneticPr fontId="3"/>
  </si>
  <si>
    <t>http://www.youtube.com/watch?v=jjuOaOaT0H8</t>
    <phoneticPr fontId="3"/>
  </si>
  <si>
    <t>http://www.youtube.com/watch?v=Ex20G_S-tLc</t>
    <phoneticPr fontId="3"/>
  </si>
  <si>
    <t>http://www.youtube.com/watch?v=HW9B8ykjHYY</t>
    <phoneticPr fontId="3"/>
  </si>
  <si>
    <t>http://www.youtube.com/watch?v=PjmLO1vHSXI</t>
    <phoneticPr fontId="3"/>
  </si>
  <si>
    <t>http://www.youtube.com/watch?v=l9_sRYxenXo</t>
    <phoneticPr fontId="3"/>
  </si>
  <si>
    <t>https://www.youtube.com/watch?v=l9UxK8ISzTk&amp;list=UUqzVNPxdcrgpwkYxJDTDzIQ</t>
    <phoneticPr fontId="3"/>
  </si>
  <si>
    <t>https://www.youtube.com/watch?v=4okh7O-ZSmk&amp;list=UUqzVNPxdcrgpwkYxJDTDzIQ</t>
    <phoneticPr fontId="3"/>
  </si>
  <si>
    <t>https://www.youtube.com/watch?v=9oEaOhhaEl4&amp;list=UUqzVNPxdcrgpwkYxJDTDzIQ</t>
    <phoneticPr fontId="3"/>
  </si>
  <si>
    <t>http://www.youtube.com/watch?v=8C10ESqdb50&amp;feature=youtu.be</t>
    <phoneticPr fontId="3"/>
  </si>
  <si>
    <t>http://www.youtube.com/watch?v=CNwU1YAlO8o&amp;feature=youtu.be</t>
    <phoneticPr fontId="3"/>
  </si>
  <si>
    <t>http://www.youtube.com/watch?v=7CsaumfUNp4&amp;feature=youtu.be</t>
    <phoneticPr fontId="3"/>
  </si>
  <si>
    <t>http://www.youtube.com/watch?v=C3qzUsIPglI&amp;feature=youtu.be</t>
    <phoneticPr fontId="5"/>
  </si>
  <si>
    <t>http://www.youtube.com/watch?v=zlmwd9Ad-Lg&amp;feature=youtu.be</t>
    <phoneticPr fontId="5"/>
  </si>
  <si>
    <t>http://www.youtube.com/watch?v=t8ZpBUwuYsc&amp;feature=youtu.be</t>
    <phoneticPr fontId="5"/>
  </si>
  <si>
    <t>http://www.youtube.com/watch?v=lFESIbPWGoY&amp;feature=youtu.be</t>
    <phoneticPr fontId="5"/>
  </si>
  <si>
    <t>http://www.youtube.com/watch?v=hwCPkzLJDuM&amp;feature=c4-overview&amp;list=UUqzVNPxdcrgpwkYxJDTDzIQ</t>
    <phoneticPr fontId="5"/>
  </si>
  <si>
    <t>土屋 廣二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</si>
</sst>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m/d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4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2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28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2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u/>
      <sz val="22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7" xfId="0" applyFont="1" applyFill="1" applyBorder="1" applyAlignment="1"/>
    <xf numFmtId="0" fontId="2" fillId="0" borderId="5" xfId="0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176" fontId="2" fillId="0" borderId="10" xfId="0" applyNumberFormat="1" applyFont="1" applyFill="1" applyBorder="1" applyAlignment="1">
      <alignment horizontal="center" shrinkToFit="1"/>
    </xf>
    <xf numFmtId="6" fontId="2" fillId="0" borderId="10" xfId="1" applyFont="1" applyFill="1" applyBorder="1" applyAlignment="1">
      <alignment horizontal="center" shrinkToFit="1"/>
    </xf>
    <xf numFmtId="176" fontId="2" fillId="0" borderId="13" xfId="0" applyNumberFormat="1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right" shrinkToFit="1"/>
    </xf>
    <xf numFmtId="6" fontId="2" fillId="0" borderId="15" xfId="1" applyFont="1" applyFill="1" applyBorder="1" applyAlignment="1">
      <alignment horizontal="right" shrinkToFit="1"/>
    </xf>
    <xf numFmtId="176" fontId="2" fillId="0" borderId="1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14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6" fontId="2" fillId="0" borderId="0" xfId="0" applyNumberFormat="1" applyFont="1" applyFill="1" applyAlignment="1"/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shrinkToFit="1"/>
    </xf>
    <xf numFmtId="0" fontId="8" fillId="0" borderId="0" xfId="0" applyFont="1" applyFill="1" applyAlignment="1"/>
    <xf numFmtId="14" fontId="8" fillId="0" borderId="1" xfId="0" applyNumberFormat="1" applyFont="1" applyFill="1" applyBorder="1" applyAlignment="1">
      <alignment horizontal="center" shrinkToFit="1"/>
    </xf>
    <xf numFmtId="14" fontId="8" fillId="0" borderId="2" xfId="0" applyNumberFormat="1" applyFont="1" applyFill="1" applyBorder="1" applyAlignment="1">
      <alignment horizontal="center" shrinkToFit="1"/>
    </xf>
    <xf numFmtId="14" fontId="8" fillId="0" borderId="3" xfId="0" applyNumberFormat="1" applyFont="1" applyFill="1" applyBorder="1" applyAlignment="1">
      <alignment horizontal="center" shrinkToFit="1"/>
    </xf>
    <xf numFmtId="0" fontId="8" fillId="0" borderId="0" xfId="0" applyFont="1" applyFill="1" applyAlignment="1">
      <alignment horizontal="left"/>
    </xf>
    <xf numFmtId="0" fontId="8" fillId="0" borderId="4" xfId="0" applyFont="1" applyFill="1" applyBorder="1" applyAlignment="1">
      <alignment horizontal="center" shrinkToFit="1"/>
    </xf>
    <xf numFmtId="0" fontId="8" fillId="0" borderId="5" xfId="0" applyFont="1" applyFill="1" applyBorder="1" applyAlignment="1">
      <alignment horizontal="center" shrinkToFit="1"/>
    </xf>
    <xf numFmtId="0" fontId="8" fillId="0" borderId="6" xfId="0" applyFont="1" applyFill="1" applyBorder="1" applyAlignment="1">
      <alignment horizontal="center" shrinkToFit="1"/>
    </xf>
    <xf numFmtId="0" fontId="8" fillId="0" borderId="0" xfId="0" applyFont="1" applyFill="1" applyBorder="1" applyAlignment="1"/>
    <xf numFmtId="14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 shrinkToFit="1"/>
    </xf>
    <xf numFmtId="0" fontId="8" fillId="0" borderId="11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Border="1" applyAlignment="1">
      <alignment shrinkToFit="1"/>
    </xf>
    <xf numFmtId="176" fontId="8" fillId="0" borderId="15" xfId="0" applyNumberFormat="1" applyFont="1" applyBorder="1" applyAlignment="1">
      <alignment vertical="center" shrinkToFit="1"/>
    </xf>
    <xf numFmtId="6" fontId="8" fillId="0" borderId="15" xfId="1" applyFont="1" applyBorder="1" applyAlignment="1">
      <alignment horizontal="center" vertical="center" shrinkToFit="1"/>
    </xf>
    <xf numFmtId="14" fontId="8" fillId="0" borderId="15" xfId="1" applyNumberFormat="1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left" wrapText="1" shrinkToFit="1"/>
    </xf>
    <xf numFmtId="0" fontId="8" fillId="0" borderId="15" xfId="0" applyNumberFormat="1" applyFont="1" applyFill="1" applyBorder="1" applyAlignment="1">
      <alignment horizontal="left" wrapText="1" shrinkToFit="1"/>
    </xf>
    <xf numFmtId="21" fontId="8" fillId="0" borderId="15" xfId="0" applyNumberFormat="1" applyFont="1" applyFill="1" applyBorder="1" applyAlignment="1">
      <alignment horizontal="left" wrapText="1" shrinkToFit="1"/>
    </xf>
    <xf numFmtId="46" fontId="8" fillId="0" borderId="18" xfId="0" applyNumberFormat="1" applyFont="1" applyFill="1" applyBorder="1" applyAlignment="1">
      <alignment horizontal="left" wrapText="1" shrinkToFit="1"/>
    </xf>
    <xf numFmtId="176" fontId="8" fillId="0" borderId="15" xfId="0" applyNumberFormat="1" applyFont="1" applyBorder="1" applyAlignment="1">
      <alignment horizontal="center" vertical="center" shrinkToFit="1"/>
    </xf>
    <xf numFmtId="14" fontId="8" fillId="0" borderId="15" xfId="1" applyNumberFormat="1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left" vertical="top" wrapText="1" shrinkToFit="1"/>
    </xf>
    <xf numFmtId="0" fontId="10" fillId="0" borderId="15" xfId="2" applyNumberFormat="1" applyFont="1" applyFill="1" applyBorder="1" applyAlignment="1">
      <alignment horizontal="left" vertical="top" wrapText="1" shrinkToFit="1"/>
    </xf>
    <xf numFmtId="0" fontId="8" fillId="0" borderId="15" xfId="0" applyNumberFormat="1" applyFont="1" applyFill="1" applyBorder="1" applyAlignment="1">
      <alignment horizontal="left" vertical="top" wrapText="1" shrinkToFit="1"/>
    </xf>
    <xf numFmtId="21" fontId="8" fillId="0" borderId="15" xfId="0" applyNumberFormat="1" applyFont="1" applyFill="1" applyBorder="1" applyAlignment="1">
      <alignment horizontal="left" vertical="top" wrapText="1" shrinkToFit="1"/>
    </xf>
    <xf numFmtId="46" fontId="8" fillId="0" borderId="18" xfId="0" applyNumberFormat="1" applyFont="1" applyFill="1" applyBorder="1" applyAlignment="1">
      <alignment horizontal="left" vertical="top" wrapText="1" shrinkToFit="1"/>
    </xf>
    <xf numFmtId="0" fontId="10" fillId="0" borderId="17" xfId="2" applyNumberFormat="1" applyFont="1" applyFill="1" applyBorder="1" applyAlignment="1">
      <alignment horizontal="left" vertical="top" wrapText="1" shrinkToFit="1"/>
    </xf>
    <xf numFmtId="46" fontId="10" fillId="0" borderId="18" xfId="2" applyNumberFormat="1" applyFont="1" applyFill="1" applyBorder="1" applyAlignment="1">
      <alignment horizontal="left" vertical="top" wrapText="1" shrinkToFit="1"/>
    </xf>
    <xf numFmtId="21" fontId="10" fillId="0" borderId="15" xfId="2" applyNumberFormat="1" applyFont="1" applyFill="1" applyBorder="1" applyAlignment="1">
      <alignment horizontal="left" vertical="top" wrapText="1" shrinkToFit="1"/>
    </xf>
    <xf numFmtId="0" fontId="10" fillId="0" borderId="18" xfId="2" applyNumberFormat="1" applyFont="1" applyFill="1" applyBorder="1" applyAlignment="1">
      <alignment horizontal="left" vertical="top" wrapText="1" shrinkToFit="1"/>
    </xf>
    <xf numFmtId="0" fontId="8" fillId="0" borderId="18" xfId="0" applyNumberFormat="1" applyFont="1" applyFill="1" applyBorder="1" applyAlignment="1">
      <alignment horizontal="left" vertical="top" wrapText="1" shrinkToFi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outube.com/watch?v=4L55eLSDLyg&amp;feature=c4-overview&amp;list=UUqzVNPxdcrgpwkYxJDTDzIQ" TargetMode="External"/><Relationship Id="rId13" Type="http://schemas.openxmlformats.org/officeDocument/2006/relationships/hyperlink" Target="http://www.youtube.com/watch?v=Ex20G_S-tLc" TargetMode="External"/><Relationship Id="rId18" Type="http://schemas.openxmlformats.org/officeDocument/2006/relationships/hyperlink" Target="https://www.youtube.com/watch?v=4okh7O-ZSmk&amp;list=UUqzVNPxdcrgpwkYxJDTDzIQ" TargetMode="External"/><Relationship Id="rId26" Type="http://schemas.openxmlformats.org/officeDocument/2006/relationships/hyperlink" Target="http://www.youtube.com/watch?v=lFESIbPWGoY&amp;feature=youtu.be" TargetMode="External"/><Relationship Id="rId3" Type="http://schemas.openxmlformats.org/officeDocument/2006/relationships/hyperlink" Target="http://www.youtube.com/watch?v=rexranp-BbQ" TargetMode="External"/><Relationship Id="rId21" Type="http://schemas.openxmlformats.org/officeDocument/2006/relationships/hyperlink" Target="http://www.youtube.com/watch?v=CNwU1YAlO8o&amp;feature=youtu.be" TargetMode="External"/><Relationship Id="rId7" Type="http://schemas.openxmlformats.org/officeDocument/2006/relationships/hyperlink" Target="http://www.youtube.com/watch?v=8w6fAv2Zres&amp;list=UUqzVNPxdcrgpwkYxJDTDzIQ" TargetMode="External"/><Relationship Id="rId12" Type="http://schemas.openxmlformats.org/officeDocument/2006/relationships/hyperlink" Target="http://www.youtube.com/watch?v=jjuOaOaT0H8" TargetMode="External"/><Relationship Id="rId17" Type="http://schemas.openxmlformats.org/officeDocument/2006/relationships/hyperlink" Target="https://www.youtube.com/watch?v=l9UxK8ISzTk&amp;list=UUqzVNPxdcrgpwkYxJDTDzIQ" TargetMode="External"/><Relationship Id="rId25" Type="http://schemas.openxmlformats.org/officeDocument/2006/relationships/hyperlink" Target="http://www.youtube.com/watch?v=t8ZpBUwuYsc&amp;feature=youtu.be" TargetMode="External"/><Relationship Id="rId2" Type="http://schemas.openxmlformats.org/officeDocument/2006/relationships/hyperlink" Target="https://www.youtube.com/watch?v=-oSJuzA8DPI&amp;list=UUqzVNPxdcrgpwkYxJDTDzIQ" TargetMode="External"/><Relationship Id="rId16" Type="http://schemas.openxmlformats.org/officeDocument/2006/relationships/hyperlink" Target="http://www.youtube.com/watch?v=l9_sRYxenXo" TargetMode="External"/><Relationship Id="rId20" Type="http://schemas.openxmlformats.org/officeDocument/2006/relationships/hyperlink" Target="http://www.youtube.com/watch?v=8C10ESqdb50&amp;feature=youtu.be" TargetMode="External"/><Relationship Id="rId1" Type="http://schemas.openxmlformats.org/officeDocument/2006/relationships/hyperlink" Target="http://www.youtube.com/watch?v=igj_Nh-8K5E" TargetMode="External"/><Relationship Id="rId6" Type="http://schemas.openxmlformats.org/officeDocument/2006/relationships/hyperlink" Target="http://www.youtube.com/watch?v=XnKenU6s7cU&amp;list=UUqzVNPxdcrgpwkYxJDTDzIQ" TargetMode="External"/><Relationship Id="rId11" Type="http://schemas.openxmlformats.org/officeDocument/2006/relationships/hyperlink" Target="https://www.youtube.com/watch?v=HYObNMy9neU&amp;list=UUqzVNPxdcrgpwkYxJDTDzIQ" TargetMode="External"/><Relationship Id="rId24" Type="http://schemas.openxmlformats.org/officeDocument/2006/relationships/hyperlink" Target="http://www.youtube.com/watch?v=zlmwd9Ad-Lg&amp;feature=youtu.be" TargetMode="External"/><Relationship Id="rId5" Type="http://schemas.openxmlformats.org/officeDocument/2006/relationships/hyperlink" Target="https://www.youtube.com/watch?v=mgq0x1JplTM&amp;list=UUqzVNPxdcrgpwkYxJDTDzIQ" TargetMode="External"/><Relationship Id="rId15" Type="http://schemas.openxmlformats.org/officeDocument/2006/relationships/hyperlink" Target="http://www.youtube.com/watch?v=PjmLO1vHSXI" TargetMode="External"/><Relationship Id="rId23" Type="http://schemas.openxmlformats.org/officeDocument/2006/relationships/hyperlink" Target="http://www.youtube.com/watch?v=C3qzUsIPglI&amp;feature=youtu.be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youtube.com/watch?v=vzreRZWvltk&amp;list=UUqzVNPxdcrgpwkYxJDTDzIQ" TargetMode="External"/><Relationship Id="rId19" Type="http://schemas.openxmlformats.org/officeDocument/2006/relationships/hyperlink" Target="https://www.youtube.com/watch?v=9oEaOhhaEl4&amp;list=UUqzVNPxdcrgpwkYxJDTDzIQ" TargetMode="External"/><Relationship Id="rId4" Type="http://schemas.openxmlformats.org/officeDocument/2006/relationships/hyperlink" Target="https://www.youtube.com/watch?v=jEMAZvJiooM&amp;feature=c4-overview&amp;list=UUqzVNPxdcrgpwkYxJDTDzIQ" TargetMode="External"/><Relationship Id="rId9" Type="http://schemas.openxmlformats.org/officeDocument/2006/relationships/hyperlink" Target="https://www.youtube.com/watch?v=cTo-IZIf7SY&amp;list=UUqzVNPxdcrgpwkYxJDTDzIQ" TargetMode="External"/><Relationship Id="rId14" Type="http://schemas.openxmlformats.org/officeDocument/2006/relationships/hyperlink" Target="http://www.youtube.com/watch?v=HW9B8ykjHYY" TargetMode="External"/><Relationship Id="rId22" Type="http://schemas.openxmlformats.org/officeDocument/2006/relationships/hyperlink" Target="http://www.youtube.com/watch?v=7CsaumfUNp4&amp;feature=youtu.be" TargetMode="External"/><Relationship Id="rId27" Type="http://schemas.openxmlformats.org/officeDocument/2006/relationships/hyperlink" Target="http://www.youtube.com/watch?v=hwCPkzLJDuM&amp;feature=c4-overview&amp;list=UUqzVNPxdcrgpwkYxJDTDzI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zoomScale="50" zoomScaleNormal="50" workbookViewId="0">
      <selection activeCell="L2" sqref="L2:L4"/>
    </sheetView>
  </sheetViews>
  <sheetFormatPr defaultRowHeight="32.25" x14ac:dyDescent="0.3"/>
  <cols>
    <col min="1" max="1" width="7" style="1" bestFit="1" customWidth="1"/>
    <col min="2" max="2" width="31.125" style="2" bestFit="1" customWidth="1"/>
    <col min="3" max="3" width="23.625" style="1" hidden="1" customWidth="1"/>
    <col min="4" max="4" width="34.125" style="1" hidden="1" customWidth="1"/>
    <col min="5" max="5" width="10.75" style="1" hidden="1" customWidth="1"/>
    <col min="6" max="6" width="36" style="1" hidden="1" customWidth="1"/>
    <col min="7" max="8" width="15.125" style="1" bestFit="1" customWidth="1"/>
    <col min="9" max="17" width="28.25" style="23" customWidth="1"/>
    <col min="18" max="18" width="23.875" style="1" hidden="1" customWidth="1"/>
    <col min="19" max="19" width="22.25" style="3" hidden="1" customWidth="1"/>
    <col min="20" max="20" width="10.75" style="4" hidden="1" customWidth="1"/>
    <col min="21" max="16384" width="9" style="5"/>
  </cols>
  <sheetData>
    <row r="1" spans="1:20" ht="29.25" thickTop="1" x14ac:dyDescent="0.3">
      <c r="A1" s="26"/>
      <c r="B1" s="26"/>
      <c r="C1" s="26"/>
      <c r="D1" s="26"/>
      <c r="E1" s="26"/>
      <c r="F1" s="26"/>
      <c r="G1" s="26"/>
      <c r="H1" s="26"/>
      <c r="I1" s="27">
        <v>41490</v>
      </c>
      <c r="J1" s="28"/>
      <c r="K1" s="28"/>
      <c r="L1" s="28"/>
      <c r="M1" s="28"/>
      <c r="N1" s="28"/>
      <c r="O1" s="28"/>
      <c r="P1" s="28"/>
      <c r="Q1" s="29"/>
    </row>
    <row r="2" spans="1:20" ht="28.5" x14ac:dyDescent="0.3">
      <c r="A2" s="26"/>
      <c r="B2" s="30" t="s">
        <v>0</v>
      </c>
      <c r="C2" s="30"/>
      <c r="D2" s="30"/>
      <c r="E2" s="26"/>
      <c r="F2" s="26"/>
      <c r="G2" s="26"/>
      <c r="H2" s="26"/>
      <c r="I2" s="31" t="s">
        <v>1</v>
      </c>
      <c r="J2" s="32" t="s">
        <v>2</v>
      </c>
      <c r="K2" s="32" t="s">
        <v>3</v>
      </c>
      <c r="L2" s="32" t="s">
        <v>4</v>
      </c>
      <c r="M2" s="32" t="s">
        <v>5</v>
      </c>
      <c r="N2" s="32" t="s">
        <v>6</v>
      </c>
      <c r="O2" s="32" t="s">
        <v>7</v>
      </c>
      <c r="P2" s="32" t="s">
        <v>8</v>
      </c>
      <c r="Q2" s="33" t="s">
        <v>9</v>
      </c>
      <c r="R2" s="6" t="s">
        <v>10</v>
      </c>
      <c r="S2" s="7" t="s">
        <v>11</v>
      </c>
      <c r="T2" s="8" t="s">
        <v>12</v>
      </c>
    </row>
    <row r="3" spans="1:20" ht="28.5" x14ac:dyDescent="0.3">
      <c r="A3" s="34"/>
      <c r="B3" s="34"/>
      <c r="C3" s="34"/>
      <c r="D3" s="35">
        <v>41366</v>
      </c>
      <c r="E3" s="34" t="s">
        <v>13</v>
      </c>
      <c r="F3" s="36"/>
      <c r="G3" s="37" t="s">
        <v>14</v>
      </c>
      <c r="H3" s="38" t="s">
        <v>14</v>
      </c>
      <c r="I3" s="39" t="s">
        <v>15</v>
      </c>
      <c r="J3" s="40" t="s">
        <v>15</v>
      </c>
      <c r="K3" s="40" t="s">
        <v>15</v>
      </c>
      <c r="L3" s="40" t="s">
        <v>15</v>
      </c>
      <c r="M3" s="40" t="s">
        <v>16</v>
      </c>
      <c r="N3" s="40" t="s">
        <v>17</v>
      </c>
      <c r="O3" s="40" t="s">
        <v>17</v>
      </c>
      <c r="P3" s="40" t="s">
        <v>17</v>
      </c>
      <c r="Q3" s="41" t="s">
        <v>17</v>
      </c>
      <c r="R3" s="10" t="s">
        <v>18</v>
      </c>
      <c r="S3" s="9" t="s">
        <v>19</v>
      </c>
      <c r="T3" s="11" t="s">
        <v>20</v>
      </c>
    </row>
    <row r="4" spans="1:20" ht="28.5" x14ac:dyDescent="0.3">
      <c r="A4" s="36">
        <v>0</v>
      </c>
      <c r="B4" s="36" t="s">
        <v>21</v>
      </c>
      <c r="C4" s="36" t="s">
        <v>22</v>
      </c>
      <c r="D4" s="36" t="s">
        <v>23</v>
      </c>
      <c r="E4" s="36" t="s">
        <v>24</v>
      </c>
      <c r="F4" s="36" t="s">
        <v>25</v>
      </c>
      <c r="G4" s="42" t="s">
        <v>26</v>
      </c>
      <c r="H4" s="43" t="s">
        <v>27</v>
      </c>
      <c r="I4" s="39" t="s">
        <v>28</v>
      </c>
      <c r="J4" s="40" t="s">
        <v>29</v>
      </c>
      <c r="K4" s="40" t="s">
        <v>30</v>
      </c>
      <c r="L4" s="40" t="s">
        <v>31</v>
      </c>
      <c r="M4" s="40" t="s">
        <v>32</v>
      </c>
      <c r="N4" s="40" t="s">
        <v>28</v>
      </c>
      <c r="O4" s="40" t="s">
        <v>29</v>
      </c>
      <c r="P4" s="40" t="s">
        <v>30</v>
      </c>
      <c r="Q4" s="41" t="s">
        <v>31</v>
      </c>
      <c r="R4" s="10" t="s">
        <v>33</v>
      </c>
      <c r="S4" s="12">
        <v>1000</v>
      </c>
      <c r="T4" s="13" t="s">
        <v>34</v>
      </c>
    </row>
    <row r="5" spans="1:20" ht="28.5" x14ac:dyDescent="0.3">
      <c r="A5" s="44">
        <f>A4+1</f>
        <v>1</v>
      </c>
      <c r="B5" s="45" t="s">
        <v>35</v>
      </c>
      <c r="C5" s="46" t="s">
        <v>36</v>
      </c>
      <c r="D5" s="47">
        <v>28427</v>
      </c>
      <c r="E5" s="48">
        <f t="shared" ref="E5:E19" si="0">DATEDIF(D5,$D$3,"y")</f>
        <v>35</v>
      </c>
      <c r="F5" s="49">
        <v>7710290002</v>
      </c>
      <c r="G5" s="50" t="s">
        <v>37</v>
      </c>
      <c r="H5" s="50" t="s">
        <v>38</v>
      </c>
      <c r="I5" s="51" t="s">
        <v>39</v>
      </c>
      <c r="J5" s="52"/>
      <c r="K5" s="52"/>
      <c r="L5" s="52"/>
      <c r="M5" s="52"/>
      <c r="N5" s="53" t="s">
        <v>39</v>
      </c>
      <c r="O5" s="52"/>
      <c r="P5" s="52"/>
      <c r="Q5" s="54"/>
      <c r="R5" s="14">
        <f>COUNTA(I5:Q5)</f>
        <v>2</v>
      </c>
      <c r="S5" s="15">
        <f>COUNTA(I5:Q5)*1000</f>
        <v>2000</v>
      </c>
      <c r="T5" s="16"/>
    </row>
    <row r="6" spans="1:20" ht="127.5" x14ac:dyDescent="0.3">
      <c r="A6" s="57">
        <f t="shared" ref="A6:A19" si="1">+A5+1</f>
        <v>2</v>
      </c>
      <c r="B6" s="55" t="s">
        <v>118</v>
      </c>
      <c r="C6" s="46" t="s">
        <v>40</v>
      </c>
      <c r="D6" s="56">
        <v>27712</v>
      </c>
      <c r="E6" s="48">
        <f t="shared" si="0"/>
        <v>37</v>
      </c>
      <c r="F6" s="57">
        <v>7511140001</v>
      </c>
      <c r="G6" s="59" t="s">
        <v>41</v>
      </c>
      <c r="H6" s="60" t="s">
        <v>42</v>
      </c>
      <c r="I6" s="61"/>
      <c r="J6" s="62" t="s">
        <v>96</v>
      </c>
      <c r="K6" s="63"/>
      <c r="L6" s="62" t="s">
        <v>102</v>
      </c>
      <c r="M6" s="63"/>
      <c r="N6" s="64"/>
      <c r="O6" s="63"/>
      <c r="P6" s="63"/>
      <c r="Q6" s="65"/>
      <c r="R6" s="14">
        <f>COUNTA(I6:Q6)</f>
        <v>2</v>
      </c>
      <c r="S6" s="15">
        <f>COUNTA(I6:Q6)*1000</f>
        <v>2000</v>
      </c>
      <c r="T6" s="16"/>
    </row>
    <row r="7" spans="1:20" ht="153" x14ac:dyDescent="0.3">
      <c r="A7" s="57">
        <f t="shared" si="1"/>
        <v>3</v>
      </c>
      <c r="B7" s="55" t="s">
        <v>43</v>
      </c>
      <c r="C7" s="46" t="s">
        <v>44</v>
      </c>
      <c r="D7" s="56">
        <v>27635</v>
      </c>
      <c r="E7" s="48">
        <f t="shared" si="0"/>
        <v>37</v>
      </c>
      <c r="F7" s="57">
        <v>7508291002</v>
      </c>
      <c r="G7" s="59" t="s">
        <v>37</v>
      </c>
      <c r="H7" s="60" t="s">
        <v>41</v>
      </c>
      <c r="I7" s="66" t="s">
        <v>92</v>
      </c>
      <c r="J7" s="62" t="s">
        <v>97</v>
      </c>
      <c r="K7" s="63"/>
      <c r="L7" s="63"/>
      <c r="M7" s="63"/>
      <c r="N7" s="64"/>
      <c r="O7" s="63"/>
      <c r="P7" s="63"/>
      <c r="Q7" s="65"/>
      <c r="R7" s="14">
        <f t="shared" ref="R7:R19" si="2">COUNTA(I7:Q7)</f>
        <v>2</v>
      </c>
      <c r="S7" s="15">
        <f t="shared" ref="S7:S19" si="3">COUNTA(I7:Q7)*1000</f>
        <v>2000</v>
      </c>
      <c r="T7" s="16"/>
    </row>
    <row r="8" spans="1:20" ht="153" x14ac:dyDescent="0.3">
      <c r="A8" s="57">
        <f t="shared" si="1"/>
        <v>4</v>
      </c>
      <c r="B8" s="55" t="s">
        <v>45</v>
      </c>
      <c r="C8" s="46" t="s">
        <v>46</v>
      </c>
      <c r="D8" s="56">
        <v>27503</v>
      </c>
      <c r="E8" s="48">
        <f t="shared" si="0"/>
        <v>37</v>
      </c>
      <c r="F8" s="58">
        <v>7504191001</v>
      </c>
      <c r="G8" s="59" t="s">
        <v>47</v>
      </c>
      <c r="H8" s="60"/>
      <c r="I8" s="61"/>
      <c r="J8" s="63"/>
      <c r="K8" s="62" t="s">
        <v>101</v>
      </c>
      <c r="L8" s="63"/>
      <c r="M8" s="63"/>
      <c r="N8" s="64"/>
      <c r="O8" s="63"/>
      <c r="P8" s="63"/>
      <c r="Q8" s="65"/>
      <c r="R8" s="14">
        <f t="shared" si="2"/>
        <v>1</v>
      </c>
      <c r="S8" s="15">
        <f t="shared" si="3"/>
        <v>1000</v>
      </c>
      <c r="T8" s="16"/>
    </row>
    <row r="9" spans="1:20" ht="127.5" x14ac:dyDescent="0.3">
      <c r="A9" s="57">
        <f t="shared" si="1"/>
        <v>5</v>
      </c>
      <c r="B9" s="55" t="s">
        <v>48</v>
      </c>
      <c r="C9" s="46" t="s">
        <v>49</v>
      </c>
      <c r="D9" s="56">
        <v>26649</v>
      </c>
      <c r="E9" s="48">
        <f t="shared" si="0"/>
        <v>40</v>
      </c>
      <c r="F9" s="57">
        <v>7212160001</v>
      </c>
      <c r="G9" s="59" t="s">
        <v>47</v>
      </c>
      <c r="H9" s="60" t="s">
        <v>50</v>
      </c>
      <c r="I9" s="61"/>
      <c r="J9" s="63"/>
      <c r="K9" s="62" t="s">
        <v>100</v>
      </c>
      <c r="L9" s="63"/>
      <c r="M9" s="63"/>
      <c r="N9" s="64"/>
      <c r="O9" s="63"/>
      <c r="P9" s="63"/>
      <c r="Q9" s="67" t="s">
        <v>115</v>
      </c>
      <c r="R9" s="14">
        <f t="shared" si="2"/>
        <v>2</v>
      </c>
      <c r="S9" s="15">
        <f t="shared" si="3"/>
        <v>2000</v>
      </c>
      <c r="T9" s="16"/>
    </row>
    <row r="10" spans="1:20" ht="102" x14ac:dyDescent="0.3">
      <c r="A10" s="57">
        <f t="shared" si="1"/>
        <v>6</v>
      </c>
      <c r="B10" s="55" t="s">
        <v>51</v>
      </c>
      <c r="C10" s="46" t="s">
        <v>52</v>
      </c>
      <c r="D10" s="56">
        <v>26255</v>
      </c>
      <c r="E10" s="48">
        <f t="shared" si="0"/>
        <v>41</v>
      </c>
      <c r="F10" s="57">
        <v>7111180002</v>
      </c>
      <c r="G10" s="59" t="s">
        <v>53</v>
      </c>
      <c r="H10" s="60" t="s">
        <v>54</v>
      </c>
      <c r="I10" s="66" t="s">
        <v>93</v>
      </c>
      <c r="J10" s="63"/>
      <c r="K10" s="63"/>
      <c r="L10" s="63"/>
      <c r="M10" s="62" t="s">
        <v>116</v>
      </c>
      <c r="N10" s="64"/>
      <c r="O10" s="63"/>
      <c r="P10" s="63"/>
      <c r="Q10" s="65"/>
      <c r="R10" s="14">
        <f t="shared" si="2"/>
        <v>2</v>
      </c>
      <c r="S10" s="15">
        <f t="shared" si="3"/>
        <v>2000</v>
      </c>
      <c r="T10" s="16"/>
    </row>
    <row r="11" spans="1:20" ht="102" x14ac:dyDescent="0.3">
      <c r="A11" s="57">
        <f t="shared" si="1"/>
        <v>7</v>
      </c>
      <c r="B11" s="55" t="s">
        <v>55</v>
      </c>
      <c r="C11" s="46" t="s">
        <v>56</v>
      </c>
      <c r="D11" s="56">
        <v>26190</v>
      </c>
      <c r="E11" s="48">
        <f t="shared" si="0"/>
        <v>41</v>
      </c>
      <c r="F11" s="58" t="s">
        <v>57</v>
      </c>
      <c r="G11" s="59" t="s">
        <v>53</v>
      </c>
      <c r="H11" s="60" t="s">
        <v>58</v>
      </c>
      <c r="I11" s="66" t="s">
        <v>91</v>
      </c>
      <c r="J11" s="63"/>
      <c r="K11" s="63"/>
      <c r="L11" s="63"/>
      <c r="M11" s="63"/>
      <c r="N11" s="68" t="s">
        <v>110</v>
      </c>
      <c r="O11" s="63"/>
      <c r="P11" s="63"/>
      <c r="Q11" s="65"/>
      <c r="R11" s="14">
        <f t="shared" si="2"/>
        <v>2</v>
      </c>
      <c r="S11" s="15">
        <f t="shared" si="3"/>
        <v>2000</v>
      </c>
      <c r="T11" s="16"/>
    </row>
    <row r="12" spans="1:20" ht="178.5" x14ac:dyDescent="0.3">
      <c r="A12" s="57">
        <f t="shared" si="1"/>
        <v>8</v>
      </c>
      <c r="B12" s="55" t="s">
        <v>59</v>
      </c>
      <c r="C12" s="46" t="s">
        <v>60</v>
      </c>
      <c r="D12" s="56">
        <v>25067</v>
      </c>
      <c r="E12" s="48">
        <f t="shared" si="0"/>
        <v>44</v>
      </c>
      <c r="F12" s="57">
        <v>6808171002</v>
      </c>
      <c r="G12" s="59" t="s">
        <v>53</v>
      </c>
      <c r="H12" s="60" t="s">
        <v>61</v>
      </c>
      <c r="I12" s="66" t="s">
        <v>94</v>
      </c>
      <c r="J12" s="63"/>
      <c r="K12" s="63"/>
      <c r="L12" s="62" t="s">
        <v>103</v>
      </c>
      <c r="M12" s="63"/>
      <c r="N12" s="64"/>
      <c r="O12" s="63"/>
      <c r="P12" s="63"/>
      <c r="Q12" s="65"/>
      <c r="R12" s="14">
        <f t="shared" si="2"/>
        <v>2</v>
      </c>
      <c r="S12" s="15">
        <f t="shared" si="3"/>
        <v>2000</v>
      </c>
      <c r="T12" s="16"/>
    </row>
    <row r="13" spans="1:20" ht="127.5" x14ac:dyDescent="0.3">
      <c r="A13" s="57">
        <f t="shared" si="1"/>
        <v>9</v>
      </c>
      <c r="B13" s="55" t="s">
        <v>62</v>
      </c>
      <c r="C13" s="46" t="s">
        <v>63</v>
      </c>
      <c r="D13" s="56">
        <v>24382</v>
      </c>
      <c r="E13" s="48">
        <f t="shared" si="0"/>
        <v>46</v>
      </c>
      <c r="F13" s="57">
        <v>6610020001</v>
      </c>
      <c r="G13" s="59" t="s">
        <v>61</v>
      </c>
      <c r="H13" s="60" t="s">
        <v>50</v>
      </c>
      <c r="I13" s="61"/>
      <c r="J13" s="63"/>
      <c r="K13" s="63"/>
      <c r="L13" s="62" t="s">
        <v>104</v>
      </c>
      <c r="M13" s="63"/>
      <c r="N13" s="64"/>
      <c r="O13" s="63"/>
      <c r="P13" s="63"/>
      <c r="Q13" s="67" t="s">
        <v>114</v>
      </c>
      <c r="R13" s="14">
        <f t="shared" si="2"/>
        <v>2</v>
      </c>
      <c r="S13" s="15">
        <f t="shared" si="3"/>
        <v>2000</v>
      </c>
      <c r="T13" s="16"/>
    </row>
    <row r="14" spans="1:20" ht="153" x14ac:dyDescent="0.3">
      <c r="A14" s="57">
        <f t="shared" si="1"/>
        <v>10</v>
      </c>
      <c r="B14" s="55" t="s">
        <v>64</v>
      </c>
      <c r="C14" s="46" t="s">
        <v>65</v>
      </c>
      <c r="D14" s="56">
        <v>21298</v>
      </c>
      <c r="E14" s="48">
        <f t="shared" si="0"/>
        <v>54</v>
      </c>
      <c r="F14" s="57">
        <v>5804231001</v>
      </c>
      <c r="G14" s="59" t="s">
        <v>54</v>
      </c>
      <c r="H14" s="60" t="s">
        <v>66</v>
      </c>
      <c r="I14" s="61"/>
      <c r="J14" s="63"/>
      <c r="K14" s="63"/>
      <c r="L14" s="63"/>
      <c r="M14" s="62" t="s">
        <v>106</v>
      </c>
      <c r="N14" s="64"/>
      <c r="O14" s="63"/>
      <c r="P14" s="62" t="s">
        <v>108</v>
      </c>
      <c r="Q14" s="65"/>
      <c r="R14" s="14">
        <f t="shared" si="2"/>
        <v>2</v>
      </c>
      <c r="S14" s="15">
        <f t="shared" si="3"/>
        <v>2000</v>
      </c>
      <c r="T14" s="16"/>
    </row>
    <row r="15" spans="1:20" ht="153" x14ac:dyDescent="0.3">
      <c r="A15" s="57">
        <f t="shared" si="1"/>
        <v>11</v>
      </c>
      <c r="B15" s="55" t="s">
        <v>67</v>
      </c>
      <c r="C15" s="46" t="s">
        <v>68</v>
      </c>
      <c r="D15" s="56">
        <v>20150</v>
      </c>
      <c r="E15" s="48">
        <f t="shared" si="0"/>
        <v>58</v>
      </c>
      <c r="F15" s="57">
        <v>5503021001</v>
      </c>
      <c r="G15" s="59" t="s">
        <v>47</v>
      </c>
      <c r="H15" s="60" t="s">
        <v>66</v>
      </c>
      <c r="I15" s="61"/>
      <c r="J15" s="63"/>
      <c r="K15" s="62" t="s">
        <v>99</v>
      </c>
      <c r="L15" s="63"/>
      <c r="M15" s="63"/>
      <c r="N15" s="64"/>
      <c r="O15" s="63"/>
      <c r="P15" s="62" t="s">
        <v>109</v>
      </c>
      <c r="Q15" s="65"/>
      <c r="R15" s="14">
        <f t="shared" si="2"/>
        <v>2</v>
      </c>
      <c r="S15" s="15">
        <f t="shared" si="3"/>
        <v>2000</v>
      </c>
      <c r="T15" s="16"/>
    </row>
    <row r="16" spans="1:20" ht="102" x14ac:dyDescent="0.3">
      <c r="A16" s="57">
        <f t="shared" si="1"/>
        <v>12</v>
      </c>
      <c r="B16" s="55" t="s">
        <v>69</v>
      </c>
      <c r="C16" s="46" t="s">
        <v>70</v>
      </c>
      <c r="D16" s="56">
        <v>19968</v>
      </c>
      <c r="E16" s="48">
        <f t="shared" si="0"/>
        <v>58</v>
      </c>
      <c r="F16" s="57">
        <v>5409011001</v>
      </c>
      <c r="G16" s="59" t="s">
        <v>61</v>
      </c>
      <c r="H16" s="60" t="s">
        <v>58</v>
      </c>
      <c r="I16" s="61"/>
      <c r="J16" s="63"/>
      <c r="K16" s="63"/>
      <c r="L16" s="62" t="s">
        <v>105</v>
      </c>
      <c r="M16" s="63"/>
      <c r="N16" s="68" t="s">
        <v>111</v>
      </c>
      <c r="O16" s="63"/>
      <c r="P16" s="63"/>
      <c r="Q16" s="65"/>
      <c r="R16" s="14">
        <f t="shared" si="2"/>
        <v>2</v>
      </c>
      <c r="S16" s="15">
        <f t="shared" si="3"/>
        <v>2000</v>
      </c>
      <c r="T16" s="16"/>
    </row>
    <row r="17" spans="1:20" ht="127.5" x14ac:dyDescent="0.3">
      <c r="A17" s="57">
        <f t="shared" si="1"/>
        <v>13</v>
      </c>
      <c r="B17" s="55" t="s">
        <v>71</v>
      </c>
      <c r="C17" s="46" t="s">
        <v>72</v>
      </c>
      <c r="D17" s="56">
        <v>19437</v>
      </c>
      <c r="E17" s="48">
        <f t="shared" si="0"/>
        <v>60</v>
      </c>
      <c r="F17" s="57">
        <v>5303191003</v>
      </c>
      <c r="G17" s="59" t="s">
        <v>53</v>
      </c>
      <c r="H17" s="60" t="s">
        <v>50</v>
      </c>
      <c r="I17" s="66" t="s">
        <v>95</v>
      </c>
      <c r="J17" s="63"/>
      <c r="K17" s="63"/>
      <c r="L17" s="63"/>
      <c r="M17" s="63"/>
      <c r="N17" s="64"/>
      <c r="O17" s="63"/>
      <c r="P17" s="63"/>
      <c r="Q17" s="67" t="s">
        <v>112</v>
      </c>
      <c r="R17" s="14">
        <f t="shared" si="2"/>
        <v>2</v>
      </c>
      <c r="S17" s="15">
        <f t="shared" si="3"/>
        <v>2000</v>
      </c>
      <c r="T17" s="16"/>
    </row>
    <row r="18" spans="1:20" ht="178.5" x14ac:dyDescent="0.3">
      <c r="A18" s="57">
        <f t="shared" si="1"/>
        <v>14</v>
      </c>
      <c r="B18" s="55" t="s">
        <v>73</v>
      </c>
      <c r="C18" s="46" t="s">
        <v>74</v>
      </c>
      <c r="D18" s="56">
        <v>18746</v>
      </c>
      <c r="E18" s="48">
        <f t="shared" si="0"/>
        <v>61</v>
      </c>
      <c r="F18" s="57">
        <v>5104280001</v>
      </c>
      <c r="G18" s="59" t="s">
        <v>54</v>
      </c>
      <c r="H18" s="60" t="s">
        <v>50</v>
      </c>
      <c r="I18" s="61"/>
      <c r="J18" s="63"/>
      <c r="K18" s="63"/>
      <c r="L18" s="63"/>
      <c r="M18" s="62" t="s">
        <v>117</v>
      </c>
      <c r="N18" s="63"/>
      <c r="O18" s="63"/>
      <c r="P18" s="63"/>
      <c r="Q18" s="69" t="s">
        <v>113</v>
      </c>
      <c r="R18" s="14">
        <f t="shared" si="2"/>
        <v>2</v>
      </c>
      <c r="S18" s="15">
        <f t="shared" si="3"/>
        <v>2000</v>
      </c>
      <c r="T18" s="16"/>
    </row>
    <row r="19" spans="1:20" ht="178.5" x14ac:dyDescent="0.3">
      <c r="A19" s="57">
        <f t="shared" si="1"/>
        <v>15</v>
      </c>
      <c r="B19" s="55" t="s">
        <v>75</v>
      </c>
      <c r="C19" s="46" t="s">
        <v>76</v>
      </c>
      <c r="D19" s="56">
        <v>17945</v>
      </c>
      <c r="E19" s="48">
        <f t="shared" si="0"/>
        <v>64</v>
      </c>
      <c r="F19" s="57">
        <v>4902160004</v>
      </c>
      <c r="G19" s="59" t="s">
        <v>54</v>
      </c>
      <c r="H19" s="60" t="s">
        <v>77</v>
      </c>
      <c r="I19" s="61"/>
      <c r="J19" s="62" t="s">
        <v>98</v>
      </c>
      <c r="K19" s="63"/>
      <c r="L19" s="63"/>
      <c r="M19" s="62" t="s">
        <v>107</v>
      </c>
      <c r="N19" s="63"/>
      <c r="O19" s="63"/>
      <c r="P19" s="63"/>
      <c r="Q19" s="70"/>
      <c r="R19" s="14">
        <f t="shared" si="2"/>
        <v>2</v>
      </c>
      <c r="S19" s="15">
        <f t="shared" si="3"/>
        <v>2000</v>
      </c>
      <c r="T19" s="16"/>
    </row>
    <row r="20" spans="1:20" x14ac:dyDescent="0.3">
      <c r="B20" s="17"/>
      <c r="C20" s="18"/>
      <c r="D20" s="19"/>
      <c r="E20" s="20"/>
      <c r="F20" s="21"/>
      <c r="G20" s="1">
        <f t="shared" ref="G20:Q20" si="4">COUNTA(G5:G19)</f>
        <v>15</v>
      </c>
      <c r="H20" s="1">
        <f t="shared" si="4"/>
        <v>14</v>
      </c>
      <c r="I20" s="3">
        <f t="shared" si="4"/>
        <v>6</v>
      </c>
      <c r="J20" s="3">
        <f t="shared" si="4"/>
        <v>3</v>
      </c>
      <c r="K20" s="3">
        <f t="shared" si="4"/>
        <v>3</v>
      </c>
      <c r="L20" s="3">
        <f t="shared" si="4"/>
        <v>4</v>
      </c>
      <c r="M20" s="3">
        <f t="shared" si="4"/>
        <v>4</v>
      </c>
      <c r="N20" s="3">
        <f t="shared" si="4"/>
        <v>3</v>
      </c>
      <c r="O20" s="3">
        <f t="shared" si="4"/>
        <v>0</v>
      </c>
      <c r="P20" s="3">
        <f t="shared" si="4"/>
        <v>2</v>
      </c>
      <c r="Q20" s="3">
        <f t="shared" si="4"/>
        <v>4</v>
      </c>
      <c r="R20" s="1">
        <f>SUM(R5:R19)</f>
        <v>29</v>
      </c>
      <c r="S20" s="22">
        <f>SUM(S5:S19)</f>
        <v>29000</v>
      </c>
    </row>
    <row r="21" spans="1:20" hidden="1" x14ac:dyDescent="0.3">
      <c r="C21" s="23"/>
      <c r="G21" s="24"/>
      <c r="H21" s="24"/>
      <c r="R21" s="3"/>
    </row>
    <row r="22" spans="1:20" hidden="1" x14ac:dyDescent="0.3">
      <c r="B22" s="2">
        <v>1</v>
      </c>
      <c r="C22" s="25" t="s">
        <v>78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3"/>
    </row>
    <row r="23" spans="1:20" hidden="1" x14ac:dyDescent="0.3">
      <c r="B23" s="2">
        <v>2</v>
      </c>
      <c r="C23" s="25" t="s">
        <v>79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"/>
    </row>
    <row r="24" spans="1:20" hidden="1" x14ac:dyDescent="0.3">
      <c r="B24" s="2">
        <v>3</v>
      </c>
      <c r="C24" s="25" t="s">
        <v>80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3"/>
    </row>
    <row r="25" spans="1:20" hidden="1" x14ac:dyDescent="0.3">
      <c r="B25" s="2">
        <v>4</v>
      </c>
      <c r="C25" s="25" t="s">
        <v>81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3"/>
    </row>
    <row r="26" spans="1:20" hidden="1" x14ac:dyDescent="0.3">
      <c r="B26" s="2">
        <v>5</v>
      </c>
      <c r="C26" s="25" t="s">
        <v>82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3"/>
    </row>
    <row r="27" spans="1:20" hidden="1" x14ac:dyDescent="0.3">
      <c r="B27" s="2">
        <v>6</v>
      </c>
      <c r="C27" s="25" t="s">
        <v>83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3"/>
    </row>
    <row r="28" spans="1:20" hidden="1" x14ac:dyDescent="0.3">
      <c r="B28" s="2">
        <v>7</v>
      </c>
      <c r="C28" s="25" t="s">
        <v>84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"/>
    </row>
    <row r="29" spans="1:20" hidden="1" x14ac:dyDescent="0.3">
      <c r="B29" s="2">
        <v>8</v>
      </c>
      <c r="C29" s="25" t="s">
        <v>85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3"/>
    </row>
    <row r="30" spans="1:20" hidden="1" x14ac:dyDescent="0.3">
      <c r="B30" s="2">
        <v>9</v>
      </c>
      <c r="C30" s="25" t="s">
        <v>86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3"/>
    </row>
    <row r="31" spans="1:20" hidden="1" x14ac:dyDescent="0.3">
      <c r="B31" s="2" t="s">
        <v>87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"/>
    </row>
    <row r="32" spans="1:20" hidden="1" x14ac:dyDescent="0.3">
      <c r="C32" s="25" t="s">
        <v>88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3"/>
    </row>
    <row r="33" spans="1:20" ht="28.5" hidden="1" x14ac:dyDescent="0.3">
      <c r="A33" s="5"/>
      <c r="B33" s="5"/>
      <c r="C33" s="25" t="s">
        <v>89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3"/>
      <c r="S33" s="5"/>
      <c r="T33" s="5"/>
    </row>
    <row r="34" spans="1:20" ht="28.5" hidden="1" x14ac:dyDescent="0.3">
      <c r="A34" s="5"/>
      <c r="B34" s="5"/>
      <c r="C34" s="25" t="s">
        <v>90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3"/>
      <c r="S34" s="5"/>
      <c r="T34" s="5"/>
    </row>
    <row r="35" spans="1:20" hidden="1" x14ac:dyDescent="0.3"/>
    <row r="36" spans="1:20" hidden="1" x14ac:dyDescent="0.3"/>
    <row r="37" spans="1:20" hidden="1" x14ac:dyDescent="0.3"/>
  </sheetData>
  <mergeCells count="15">
    <mergeCell ref="C25:Q25"/>
    <mergeCell ref="I1:Q1"/>
    <mergeCell ref="B2:D2"/>
    <mergeCell ref="C22:Q22"/>
    <mergeCell ref="C23:Q23"/>
    <mergeCell ref="C24:Q24"/>
    <mergeCell ref="C32:Q32"/>
    <mergeCell ref="C33:Q33"/>
    <mergeCell ref="C34:Q34"/>
    <mergeCell ref="C26:Q26"/>
    <mergeCell ref="C27:Q27"/>
    <mergeCell ref="C28:Q28"/>
    <mergeCell ref="C29:Q29"/>
    <mergeCell ref="C30:Q30"/>
    <mergeCell ref="C31:Q31"/>
  </mergeCells>
  <phoneticPr fontId="3"/>
  <hyperlinks>
    <hyperlink ref="I11" r:id="rId1"/>
    <hyperlink ref="I7" r:id="rId2"/>
    <hyperlink ref="I10" r:id="rId3"/>
    <hyperlink ref="I12" r:id="rId4"/>
    <hyperlink ref="I17" r:id="rId5"/>
    <hyperlink ref="J6" r:id="rId6"/>
    <hyperlink ref="J7" r:id="rId7"/>
    <hyperlink ref="J19" r:id="rId8"/>
    <hyperlink ref="K15" r:id="rId9"/>
    <hyperlink ref="K9" r:id="rId10"/>
    <hyperlink ref="K8" r:id="rId11"/>
    <hyperlink ref="L6" r:id="rId12"/>
    <hyperlink ref="L12" r:id="rId13"/>
    <hyperlink ref="L13" r:id="rId14"/>
    <hyperlink ref="L16" r:id="rId15"/>
    <hyperlink ref="M14" r:id="rId16"/>
    <hyperlink ref="M19" r:id="rId17"/>
    <hyperlink ref="P14" r:id="rId18"/>
    <hyperlink ref="P15" r:id="rId19"/>
    <hyperlink ref="N11" r:id="rId20"/>
    <hyperlink ref="N16" r:id="rId21"/>
    <hyperlink ref="Q17" r:id="rId22"/>
    <hyperlink ref="Q18" r:id="rId23"/>
    <hyperlink ref="Q13" r:id="rId24"/>
    <hyperlink ref="Q9" r:id="rId25"/>
    <hyperlink ref="M10" r:id="rId26"/>
    <hyperlink ref="M18" r:id="rId27"/>
  </hyperlinks>
  <pageMargins left="0.7" right="0.7" top="0.75" bottom="0.75" header="0.3" footer="0.3"/>
  <pageSetup paperSize="9" scale="40" fitToHeight="0" orientation="landscape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2013-08-12T07:24:32Z</cp:lastPrinted>
  <dcterms:created xsi:type="dcterms:W3CDTF">2013-08-11T20:36:39Z</dcterms:created>
  <dcterms:modified xsi:type="dcterms:W3CDTF">2013-08-12T07:49:30Z</dcterms:modified>
</cp:coreProperties>
</file>