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Q19" i="1" l="1"/>
  <c r="P19" i="1"/>
  <c r="O19" i="1"/>
  <c r="N19" i="1"/>
  <c r="M19" i="1"/>
  <c r="L19" i="1"/>
  <c r="K19" i="1"/>
  <c r="J19" i="1"/>
  <c r="I19" i="1"/>
  <c r="H19" i="1"/>
  <c r="G19" i="1"/>
  <c r="S18" i="1"/>
  <c r="R18" i="1"/>
  <c r="E18" i="1"/>
  <c r="S17" i="1"/>
  <c r="R17" i="1"/>
  <c r="E17" i="1"/>
  <c r="S16" i="1"/>
  <c r="R16" i="1"/>
  <c r="E16" i="1"/>
  <c r="S15" i="1"/>
  <c r="R15" i="1"/>
  <c r="E15" i="1"/>
  <c r="S14" i="1"/>
  <c r="R14" i="1"/>
  <c r="E14" i="1"/>
  <c r="S13" i="1"/>
  <c r="R13" i="1"/>
  <c r="E13" i="1"/>
  <c r="S12" i="1"/>
  <c r="R12" i="1"/>
  <c r="E12" i="1"/>
  <c r="S11" i="1"/>
  <c r="R11" i="1"/>
  <c r="E11" i="1"/>
  <c r="S10" i="1"/>
  <c r="R10" i="1"/>
  <c r="E10" i="1"/>
  <c r="S9" i="1"/>
  <c r="R9" i="1"/>
  <c r="E9" i="1"/>
  <c r="S8" i="1"/>
  <c r="R8" i="1"/>
  <c r="E8" i="1"/>
  <c r="S7" i="1"/>
  <c r="R7" i="1"/>
  <c r="E7" i="1"/>
  <c r="S6" i="1"/>
  <c r="R6" i="1"/>
  <c r="E6" i="1"/>
  <c r="S5" i="1"/>
  <c r="R5" i="1"/>
  <c r="R19" i="1" s="1"/>
  <c r="E5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S19" i="1" l="1"/>
</calcChain>
</file>

<file path=xl/sharedStrings.xml><?xml version="1.0" encoding="utf-8"?>
<sst xmlns="http://schemas.openxmlformats.org/spreadsheetml/2006/main" count="136" uniqueCount="94">
  <si>
    <t>14社会人総体</t>
    <phoneticPr fontId="3"/>
  </si>
  <si>
    <t>1,2</t>
  </si>
  <si>
    <t>3,4</t>
  </si>
  <si>
    <t>5,6</t>
  </si>
  <si>
    <t>7,8</t>
  </si>
  <si>
    <t>9,10</t>
  </si>
  <si>
    <t>11,12</t>
  </si>
  <si>
    <t>13,14</t>
  </si>
  <si>
    <t>15,16</t>
  </si>
  <si>
    <t>17,18</t>
  </si>
  <si>
    <t>個人</t>
  </si>
  <si>
    <t>申込</t>
  </si>
  <si>
    <t>入金</t>
  </si>
  <si>
    <t>現在</t>
  </si>
  <si>
    <t>ｴﾝﾄﾘｰ</t>
  </si>
  <si>
    <t>50m</t>
  </si>
  <si>
    <t>100m</t>
  </si>
  <si>
    <t>25m</t>
  </si>
  <si>
    <t>参加</t>
  </si>
  <si>
    <t>金額</t>
  </si>
  <si>
    <t>確認</t>
  </si>
  <si>
    <t>氏名</t>
  </si>
  <si>
    <t>ﾌﾘｶﾞﾅ</t>
  </si>
  <si>
    <t>生年月日</t>
  </si>
  <si>
    <t>年齢</t>
  </si>
  <si>
    <t>ID</t>
  </si>
  <si>
    <t>種目①</t>
  </si>
  <si>
    <t>種目②</t>
  </si>
  <si>
    <t>自</t>
  </si>
  <si>
    <t>平</t>
  </si>
  <si>
    <t>背</t>
  </si>
  <si>
    <t>蝶</t>
  </si>
  <si>
    <t>個</t>
  </si>
  <si>
    <t>数</t>
  </si>
  <si>
    <t>日</t>
  </si>
  <si>
    <t>土屋 廣二</t>
  </si>
  <si>
    <t>ﾂﾁﾔｺｳｼﾞ</t>
  </si>
  <si>
    <t>br50</t>
    <phoneticPr fontId="3"/>
  </si>
  <si>
    <t>ba50</t>
    <phoneticPr fontId="3"/>
  </si>
  <si>
    <t>42-00</t>
    <phoneticPr fontId="3"/>
  </si>
  <si>
    <t>39-00</t>
    <phoneticPr fontId="3"/>
  </si>
  <si>
    <t>能勢　麻里</t>
  </si>
  <si>
    <t>ﾉｾﾏﾘ</t>
  </si>
  <si>
    <t>fr50</t>
    <phoneticPr fontId="3"/>
  </si>
  <si>
    <t>34-00</t>
    <phoneticPr fontId="3"/>
  </si>
  <si>
    <t>40-00</t>
    <phoneticPr fontId="3"/>
  </si>
  <si>
    <t>山本　郁子</t>
  </si>
  <si>
    <t>ﾔﾏﾓﾄｲｸｺ</t>
  </si>
  <si>
    <t>37-00</t>
    <phoneticPr fontId="3"/>
  </si>
  <si>
    <t>46-00</t>
    <phoneticPr fontId="3"/>
  </si>
  <si>
    <t>山本　純也</t>
  </si>
  <si>
    <t>ﾔﾏﾓﾄｼﾞｭﾝﾔ</t>
  </si>
  <si>
    <t>fly25</t>
    <phoneticPr fontId="3"/>
  </si>
  <si>
    <t>39-00</t>
    <phoneticPr fontId="3"/>
  </si>
  <si>
    <t>16-00</t>
    <phoneticPr fontId="3"/>
  </si>
  <si>
    <t>相澤　知禎</t>
  </si>
  <si>
    <t>ｱｲｻﾞﾜﾄﾓﾖｼ</t>
  </si>
  <si>
    <t>IM100</t>
    <phoneticPr fontId="3"/>
  </si>
  <si>
    <t>1-22-00</t>
    <phoneticPr fontId="3"/>
  </si>
  <si>
    <t>草木　望</t>
  </si>
  <si>
    <t>ｸｻｷﾉｿﾞﾐ</t>
    <phoneticPr fontId="3"/>
  </si>
  <si>
    <t>－</t>
  </si>
  <si>
    <t>33-00</t>
    <phoneticPr fontId="3"/>
  </si>
  <si>
    <t>望月　はつき</t>
  </si>
  <si>
    <t>ﾓﾁﾂﾞｷﾊﾂｷ</t>
  </si>
  <si>
    <t>fr25</t>
    <phoneticPr fontId="3"/>
  </si>
  <si>
    <t>44-00</t>
    <phoneticPr fontId="3"/>
  </si>
  <si>
    <t>17-00</t>
    <phoneticPr fontId="3"/>
  </si>
  <si>
    <t>村上　健二</t>
  </si>
  <si>
    <t>ﾑﾗｶﾐｹﾝｼﾞ</t>
  </si>
  <si>
    <t>fly50</t>
    <phoneticPr fontId="3"/>
  </si>
  <si>
    <t>ba25</t>
    <phoneticPr fontId="3"/>
  </si>
  <si>
    <t>16-00</t>
    <phoneticPr fontId="3"/>
  </si>
  <si>
    <t>豊川　美恵子</t>
  </si>
  <si>
    <t>ﾄﾖｶﾜﾐｴｺ</t>
  </si>
  <si>
    <t>1-25-00</t>
    <phoneticPr fontId="3"/>
  </si>
  <si>
    <t>鳥越　美由紀</t>
  </si>
  <si>
    <t>ﾄﾘｺﾞｴﾐﾕｷ</t>
  </si>
  <si>
    <t>50-00</t>
    <phoneticPr fontId="3"/>
  </si>
  <si>
    <t>21-50</t>
    <phoneticPr fontId="3"/>
  </si>
  <si>
    <t>小寺　恭子</t>
  </si>
  <si>
    <t>ｺﾃﾗｷｮｳｺ</t>
  </si>
  <si>
    <t>50-00</t>
    <phoneticPr fontId="3"/>
  </si>
  <si>
    <t>後藤　令子</t>
  </si>
  <si>
    <t>ｺﾞﾄｳﾚｲｺ</t>
  </si>
  <si>
    <t>18-50</t>
    <phoneticPr fontId="3"/>
  </si>
  <si>
    <t>中和　粋子</t>
  </si>
  <si>
    <t>ﾅｶﾜｽｲｺ</t>
  </si>
  <si>
    <t>57-00</t>
    <phoneticPr fontId="3"/>
  </si>
  <si>
    <t>池田　敬徳</t>
  </si>
  <si>
    <t>ｲｹﾀﾞﾀｶﾉﾘ</t>
  </si>
  <si>
    <t>1-30-00</t>
    <phoneticPr fontId="3"/>
  </si>
  <si>
    <t>OK</t>
    <phoneticPr fontId="2"/>
  </si>
  <si>
    <t>32-00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</si>
</sst>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m/d"/>
    <numFmt numFmtId="177" formatCode="0_);[Red]\(0\)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>
      <alignment vertical="center"/>
    </xf>
    <xf numFmtId="0" fontId="5" fillId="0" borderId="0" xfId="0" applyFont="1" applyFill="1" applyAlignment="1"/>
    <xf numFmtId="0" fontId="5" fillId="0" borderId="0" xfId="0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/>
    <xf numFmtId="0" fontId="5" fillId="0" borderId="4" xfId="0" applyFont="1" applyFill="1" applyBorder="1" applyAlignment="1">
      <alignment horizontal="center" shrinkToFit="1"/>
    </xf>
    <xf numFmtId="0" fontId="5" fillId="0" borderId="5" xfId="0" applyFont="1" applyFill="1" applyBorder="1" applyAlignment="1">
      <alignment horizontal="center" shrinkToFit="1"/>
    </xf>
    <xf numFmtId="0" fontId="5" fillId="0" borderId="6" xfId="0" applyFont="1" applyFill="1" applyBorder="1" applyAlignment="1">
      <alignment horizontal="center" shrinkToFit="1"/>
    </xf>
    <xf numFmtId="0" fontId="5" fillId="0" borderId="7" xfId="0" applyFont="1" applyFill="1" applyBorder="1" applyAlignment="1"/>
    <xf numFmtId="0" fontId="5" fillId="0" borderId="5" xfId="0" applyFont="1" applyFill="1" applyBorder="1" applyAlignment="1">
      <alignment horizontal="center"/>
    </xf>
    <xf numFmtId="176" fontId="5" fillId="0" borderId="5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shrinkToFit="1"/>
    </xf>
    <xf numFmtId="0" fontId="5" fillId="0" borderId="10" xfId="0" applyFont="1" applyFill="1" applyBorder="1" applyAlignment="1">
      <alignment horizontal="center" shrinkToFit="1"/>
    </xf>
    <xf numFmtId="0" fontId="5" fillId="0" borderId="11" xfId="0" applyFont="1" applyFill="1" applyBorder="1" applyAlignment="1">
      <alignment horizontal="center" shrinkToFit="1"/>
    </xf>
    <xf numFmtId="0" fontId="5" fillId="0" borderId="12" xfId="0" applyFont="1" applyFill="1" applyBorder="1" applyAlignment="1">
      <alignment horizontal="center" shrinkToFit="1"/>
    </xf>
    <xf numFmtId="176" fontId="5" fillId="0" borderId="10" xfId="0" applyNumberFormat="1" applyFont="1" applyFill="1" applyBorder="1" applyAlignment="1">
      <alignment horizontal="center" shrinkToFit="1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6" fontId="5" fillId="0" borderId="10" xfId="1" applyFont="1" applyFill="1" applyBorder="1" applyAlignment="1">
      <alignment horizontal="center" shrinkToFit="1"/>
    </xf>
    <xf numFmtId="176" fontId="5" fillId="0" borderId="13" xfId="0" applyNumberFormat="1" applyFont="1" applyFill="1" applyBorder="1" applyAlignment="1">
      <alignment horizontal="center" shrinkToFit="1"/>
    </xf>
    <xf numFmtId="0" fontId="5" fillId="0" borderId="15" xfId="0" applyFont="1" applyBorder="1" applyAlignment="1">
      <alignment wrapText="1" shrinkToFit="1"/>
    </xf>
    <xf numFmtId="176" fontId="5" fillId="0" borderId="15" xfId="0" applyNumberFormat="1" applyFont="1" applyBorder="1" applyAlignment="1">
      <alignment vertical="center" wrapText="1" shrinkToFit="1"/>
    </xf>
    <xf numFmtId="6" fontId="5" fillId="0" borderId="15" xfId="1" applyFont="1" applyBorder="1" applyAlignment="1">
      <alignment horizontal="center" vertical="center" wrapText="1" shrinkToFit="1"/>
    </xf>
    <xf numFmtId="14" fontId="5" fillId="0" borderId="15" xfId="1" applyNumberFormat="1" applyFont="1" applyBorder="1" applyAlignment="1">
      <alignment vertical="center" wrapText="1" shrinkToFit="1"/>
    </xf>
    <xf numFmtId="0" fontId="6" fillId="0" borderId="15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left" vertical="center" wrapText="1" shrinkToFit="1"/>
    </xf>
    <xf numFmtId="0" fontId="5" fillId="0" borderId="15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177" fontId="5" fillId="0" borderId="17" xfId="0" applyNumberFormat="1" applyFont="1" applyFill="1" applyBorder="1" applyAlignment="1">
      <alignment wrapText="1" shrinkToFit="1"/>
    </xf>
    <xf numFmtId="177" fontId="5" fillId="0" borderId="15" xfId="2" applyNumberFormat="1" applyFont="1" applyFill="1" applyBorder="1" applyAlignment="1" applyProtection="1">
      <alignment wrapText="1" shrinkToFit="1"/>
    </xf>
    <xf numFmtId="177" fontId="5" fillId="0" borderId="15" xfId="0" applyNumberFormat="1" applyFont="1" applyFill="1" applyBorder="1" applyAlignment="1">
      <alignment horizontal="center" wrapText="1" shrinkToFit="1"/>
    </xf>
    <xf numFmtId="177" fontId="5" fillId="0" borderId="15" xfId="0" applyNumberFormat="1" applyFont="1" applyFill="1" applyBorder="1" applyAlignment="1">
      <alignment wrapText="1" shrinkToFit="1"/>
    </xf>
    <xf numFmtId="177" fontId="5" fillId="0" borderId="18" xfId="0" applyNumberFormat="1" applyFont="1" applyFill="1" applyBorder="1" applyAlignment="1">
      <alignment wrapText="1" shrinkToFit="1"/>
    </xf>
    <xf numFmtId="0" fontId="5" fillId="0" borderId="19" xfId="0" applyFont="1" applyFill="1" applyBorder="1" applyAlignment="1">
      <alignment horizontal="right" wrapText="1" shrinkToFit="1"/>
    </xf>
    <xf numFmtId="6" fontId="5" fillId="0" borderId="15" xfId="1" applyFont="1" applyFill="1" applyBorder="1" applyAlignment="1">
      <alignment horizontal="right" wrapText="1" shrinkToFit="1"/>
    </xf>
    <xf numFmtId="176" fontId="5" fillId="0" borderId="15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177" fontId="5" fillId="0" borderId="17" xfId="2" applyNumberFormat="1" applyFont="1" applyFill="1" applyBorder="1" applyAlignment="1" applyProtection="1">
      <alignment wrapText="1" shrinkToFit="1"/>
    </xf>
    <xf numFmtId="0" fontId="5" fillId="0" borderId="15" xfId="0" applyFont="1" applyFill="1" applyBorder="1" applyAlignment="1">
      <alignment horizontal="left" vertical="center" wrapText="1" shrinkToFit="1"/>
    </xf>
    <xf numFmtId="177" fontId="5" fillId="0" borderId="15" xfId="2" applyNumberFormat="1" applyFont="1" applyFill="1" applyBorder="1" applyAlignment="1" applyProtection="1">
      <alignment horizontal="center" wrapText="1" shrinkToFit="1"/>
    </xf>
    <xf numFmtId="177" fontId="5" fillId="0" borderId="18" xfId="2" applyNumberFormat="1" applyFont="1" applyFill="1" applyBorder="1" applyAlignment="1" applyProtection="1">
      <alignment wrapText="1" shrinkToFit="1"/>
    </xf>
    <xf numFmtId="14" fontId="5" fillId="0" borderId="15" xfId="1" applyNumberFormat="1" applyFont="1" applyBorder="1" applyAlignment="1">
      <alignment horizontal="right" vertical="center" wrapText="1" shrinkToFit="1"/>
    </xf>
    <xf numFmtId="176" fontId="7" fillId="0" borderId="15" xfId="0" applyNumberFormat="1" applyFont="1" applyFill="1" applyBorder="1" applyAlignment="1">
      <alignment horizontal="left" vertical="center" shrinkToFit="1"/>
    </xf>
    <xf numFmtId="6" fontId="7" fillId="0" borderId="15" xfId="1" applyFont="1" applyFill="1" applyBorder="1" applyAlignment="1">
      <alignment horizontal="center" vertical="center" shrinkToFit="1"/>
    </xf>
    <xf numFmtId="14" fontId="7" fillId="0" borderId="15" xfId="1" applyNumberFormat="1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 shrinkToFit="1"/>
    </xf>
    <xf numFmtId="14" fontId="5" fillId="0" borderId="0" xfId="0" applyNumberFormat="1" applyFont="1" applyFill="1" applyBorder="1" applyAlignment="1">
      <alignment horizontal="right" vertical="center" shrinkToFit="1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6" fontId="5" fillId="0" borderId="0" xfId="0" applyNumberFormat="1" applyFont="1" applyFill="1" applyAlignment="1"/>
    <xf numFmtId="0" fontId="5" fillId="0" borderId="0" xfId="0" applyFont="1" applyFill="1" applyAlignment="1">
      <alignment shrinkToFit="1"/>
    </xf>
    <xf numFmtId="0" fontId="5" fillId="0" borderId="0" xfId="0" applyFont="1" applyFill="1" applyAlignment="1">
      <alignment horizontal="right"/>
    </xf>
    <xf numFmtId="0" fontId="7" fillId="0" borderId="15" xfId="0" applyFont="1" applyBorder="1" applyAlignment="1">
      <alignment wrapText="1" shrinkToFit="1"/>
    </xf>
    <xf numFmtId="176" fontId="7" fillId="0" borderId="15" xfId="0" applyNumberFormat="1" applyFont="1" applyBorder="1" applyAlignment="1">
      <alignment vertical="center" wrapText="1" shrinkToFit="1"/>
    </xf>
    <xf numFmtId="6" fontId="7" fillId="0" borderId="15" xfId="1" applyFont="1" applyBorder="1" applyAlignment="1">
      <alignment horizontal="center" vertical="center" wrapText="1" shrinkToFit="1"/>
    </xf>
    <xf numFmtId="14" fontId="7" fillId="0" borderId="15" xfId="1" applyNumberFormat="1" applyFont="1" applyBorder="1" applyAlignment="1">
      <alignment vertical="center" wrapText="1" shrinkToFit="1"/>
    </xf>
    <xf numFmtId="0" fontId="8" fillId="0" borderId="15" xfId="0" applyFont="1" applyBorder="1" applyAlignment="1">
      <alignment horizontal="center" vertical="center" wrapText="1" shrinkToFit="1"/>
    </xf>
    <xf numFmtId="0" fontId="7" fillId="0" borderId="15" xfId="0" applyFont="1" applyBorder="1" applyAlignment="1">
      <alignment horizontal="left" vertical="center" wrapText="1" shrinkToFit="1"/>
    </xf>
    <xf numFmtId="0" fontId="7" fillId="0" borderId="15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177" fontId="7" fillId="0" borderId="17" xfId="2" applyNumberFormat="1" applyFont="1" applyFill="1" applyBorder="1" applyAlignment="1" applyProtection="1">
      <alignment wrapText="1" shrinkToFit="1"/>
    </xf>
    <xf numFmtId="177" fontId="7" fillId="0" borderId="15" xfId="0" applyNumberFormat="1" applyFont="1" applyFill="1" applyBorder="1" applyAlignment="1">
      <alignment horizontal="center" wrapText="1" shrinkToFit="1"/>
    </xf>
    <xf numFmtId="177" fontId="7" fillId="0" borderId="15" xfId="0" applyNumberFormat="1" applyFont="1" applyFill="1" applyBorder="1" applyAlignment="1">
      <alignment wrapText="1" shrinkToFit="1"/>
    </xf>
    <xf numFmtId="177" fontId="7" fillId="0" borderId="18" xfId="0" applyNumberFormat="1" applyFont="1" applyFill="1" applyBorder="1" applyAlignment="1">
      <alignment wrapText="1" shrinkToFit="1"/>
    </xf>
    <xf numFmtId="0" fontId="7" fillId="0" borderId="19" xfId="0" applyFont="1" applyFill="1" applyBorder="1" applyAlignment="1">
      <alignment horizontal="right" wrapText="1" shrinkToFit="1"/>
    </xf>
    <xf numFmtId="6" fontId="7" fillId="0" borderId="15" xfId="1" applyFont="1" applyFill="1" applyBorder="1" applyAlignment="1">
      <alignment horizontal="right" wrapText="1" shrinkToFit="1"/>
    </xf>
    <xf numFmtId="0" fontId="7" fillId="0" borderId="0" xfId="0" applyFont="1" applyFill="1" applyBorder="1" applyAlignment="1">
      <alignment wrapText="1"/>
    </xf>
    <xf numFmtId="0" fontId="7" fillId="0" borderId="15" xfId="0" applyFont="1" applyFill="1" applyBorder="1" applyAlignment="1">
      <alignment horizontal="left" vertical="center" wrapText="1" shrinkToFit="1"/>
    </xf>
    <xf numFmtId="177" fontId="7" fillId="0" borderId="17" xfId="0" applyNumberFormat="1" applyFont="1" applyFill="1" applyBorder="1" applyAlignment="1">
      <alignment wrapText="1" shrinkToFit="1"/>
    </xf>
    <xf numFmtId="177" fontId="7" fillId="0" borderId="15" xfId="2" applyNumberFormat="1" applyFont="1" applyFill="1" applyBorder="1" applyAlignment="1" applyProtection="1">
      <alignment horizontal="center" wrapText="1" shrinkToFit="1"/>
    </xf>
    <xf numFmtId="177" fontId="7" fillId="0" borderId="15" xfId="2" applyNumberFormat="1" applyFont="1" applyFill="1" applyBorder="1" applyAlignment="1" applyProtection="1">
      <alignment wrapText="1" shrinkToFit="1"/>
    </xf>
    <xf numFmtId="177" fontId="7" fillId="0" borderId="18" xfId="2" applyNumberFormat="1" applyFont="1" applyFill="1" applyBorder="1" applyAlignment="1" applyProtection="1">
      <alignment wrapText="1" shrinkToFit="1"/>
    </xf>
    <xf numFmtId="0" fontId="5" fillId="0" borderId="0" xfId="0" applyFont="1" applyFill="1" applyAlignment="1">
      <alignment horizontal="left" shrinkToFit="1"/>
    </xf>
    <xf numFmtId="14" fontId="5" fillId="0" borderId="1" xfId="0" applyNumberFormat="1" applyFont="1" applyFill="1" applyBorder="1" applyAlignment="1">
      <alignment horizontal="center" shrinkToFit="1"/>
    </xf>
    <xf numFmtId="14" fontId="5" fillId="0" borderId="2" xfId="0" applyNumberFormat="1" applyFont="1" applyFill="1" applyBorder="1" applyAlignment="1">
      <alignment horizontal="center" shrinkToFit="1"/>
    </xf>
    <xf numFmtId="14" fontId="5" fillId="0" borderId="3" xfId="0" applyNumberFormat="1" applyFont="1" applyFill="1" applyBorder="1" applyAlignment="1">
      <alignment horizontal="center" shrinkToFit="1"/>
    </xf>
    <xf numFmtId="0" fontId="5" fillId="0" borderId="0" xfId="0" applyFont="1" applyFill="1" applyAlignment="1">
      <alignment horizontal="left"/>
    </xf>
  </cellXfs>
  <cellStyles count="3">
    <cellStyle name="ハイパーリンク" xfId="2" builtinId="8"/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tabSelected="1" workbookViewId="0">
      <selection activeCell="Q10" sqref="Q10"/>
    </sheetView>
  </sheetViews>
  <sheetFormatPr defaultRowHeight="13.5" x14ac:dyDescent="0.15"/>
  <cols>
    <col min="1" max="1" width="4.5" style="1" bestFit="1" customWidth="1"/>
    <col min="2" max="2" width="13.25" style="1" bestFit="1" customWidth="1"/>
    <col min="3" max="3" width="10.75" style="1" hidden="1" customWidth="1"/>
    <col min="4" max="4" width="15.25" style="1" hidden="1" customWidth="1"/>
    <col min="5" max="5" width="5.5" style="1" hidden="1" customWidth="1"/>
    <col min="6" max="6" width="16.125" style="1" hidden="1" customWidth="1"/>
    <col min="7" max="8" width="8" style="1" bestFit="1" customWidth="1"/>
    <col min="9" max="12" width="8.25" style="57" bestFit="1" customWidth="1"/>
    <col min="13" max="13" width="10.625" style="57" bestFit="1" customWidth="1"/>
    <col min="14" max="14" width="8.25" style="57" bestFit="1" customWidth="1"/>
    <col min="15" max="15" width="7.625" style="57" bestFit="1" customWidth="1"/>
    <col min="16" max="17" width="8.25" style="57" bestFit="1" customWidth="1"/>
    <col min="18" max="18" width="5.5" style="1" bestFit="1" customWidth="1"/>
    <col min="19" max="19" width="10" style="2" bestFit="1" customWidth="1"/>
    <col min="20" max="20" width="5.5" style="3" bestFit="1" customWidth="1"/>
    <col min="21" max="16384" width="9" style="4"/>
  </cols>
  <sheetData>
    <row r="1" spans="1:20" ht="14.25" thickTop="1" x14ac:dyDescent="0.15">
      <c r="I1" s="80">
        <v>41841</v>
      </c>
      <c r="J1" s="81"/>
      <c r="K1" s="81"/>
      <c r="L1" s="81"/>
      <c r="M1" s="81"/>
      <c r="N1" s="81"/>
      <c r="O1" s="81"/>
      <c r="P1" s="81"/>
      <c r="Q1" s="82"/>
    </row>
    <row r="2" spans="1:20" x14ac:dyDescent="0.15">
      <c r="B2" s="83" t="s">
        <v>0</v>
      </c>
      <c r="C2" s="83"/>
      <c r="D2" s="83"/>
      <c r="I2" s="5" t="s">
        <v>1</v>
      </c>
      <c r="J2" s="6" t="s">
        <v>2</v>
      </c>
      <c r="K2" s="6" t="s">
        <v>3</v>
      </c>
      <c r="L2" s="6" t="s">
        <v>4</v>
      </c>
      <c r="M2" s="6" t="s">
        <v>5</v>
      </c>
      <c r="N2" s="6" t="s">
        <v>6</v>
      </c>
      <c r="O2" s="6" t="s">
        <v>7</v>
      </c>
      <c r="P2" s="6" t="s">
        <v>8</v>
      </c>
      <c r="Q2" s="7" t="s">
        <v>9</v>
      </c>
      <c r="R2" s="8" t="s">
        <v>10</v>
      </c>
      <c r="S2" s="9" t="s">
        <v>11</v>
      </c>
      <c r="T2" s="10" t="s">
        <v>12</v>
      </c>
    </row>
    <row r="3" spans="1:20" x14ac:dyDescent="0.15">
      <c r="A3" s="4"/>
      <c r="B3" s="4"/>
      <c r="C3" s="4"/>
      <c r="D3" s="11">
        <v>41731</v>
      </c>
      <c r="E3" s="4" t="s">
        <v>13</v>
      </c>
      <c r="F3" s="12"/>
      <c r="G3" s="9" t="s">
        <v>14</v>
      </c>
      <c r="H3" s="13" t="s">
        <v>14</v>
      </c>
      <c r="I3" s="14" t="s">
        <v>15</v>
      </c>
      <c r="J3" s="15" t="s">
        <v>15</v>
      </c>
      <c r="K3" s="15" t="s">
        <v>15</v>
      </c>
      <c r="L3" s="15" t="s">
        <v>15</v>
      </c>
      <c r="M3" s="15" t="s">
        <v>16</v>
      </c>
      <c r="N3" s="15" t="s">
        <v>17</v>
      </c>
      <c r="O3" s="15" t="s">
        <v>17</v>
      </c>
      <c r="P3" s="15" t="s">
        <v>17</v>
      </c>
      <c r="Q3" s="16" t="s">
        <v>17</v>
      </c>
      <c r="R3" s="17" t="s">
        <v>18</v>
      </c>
      <c r="S3" s="15" t="s">
        <v>19</v>
      </c>
      <c r="T3" s="18" t="s">
        <v>20</v>
      </c>
    </row>
    <row r="4" spans="1:20" x14ac:dyDescent="0.15">
      <c r="A4" s="12">
        <v>0</v>
      </c>
      <c r="B4" s="12" t="s">
        <v>21</v>
      </c>
      <c r="C4" s="12" t="s">
        <v>22</v>
      </c>
      <c r="D4" s="12" t="s">
        <v>23</v>
      </c>
      <c r="E4" s="12" t="s">
        <v>24</v>
      </c>
      <c r="F4" s="12" t="s">
        <v>25</v>
      </c>
      <c r="G4" s="19" t="s">
        <v>26</v>
      </c>
      <c r="H4" s="20" t="s">
        <v>27</v>
      </c>
      <c r="I4" s="14" t="s">
        <v>28</v>
      </c>
      <c r="J4" s="15" t="s">
        <v>29</v>
      </c>
      <c r="K4" s="15" t="s">
        <v>30</v>
      </c>
      <c r="L4" s="15" t="s">
        <v>31</v>
      </c>
      <c r="M4" s="15" t="s">
        <v>32</v>
      </c>
      <c r="N4" s="15" t="s">
        <v>28</v>
      </c>
      <c r="O4" s="15" t="s">
        <v>29</v>
      </c>
      <c r="P4" s="15" t="s">
        <v>30</v>
      </c>
      <c r="Q4" s="16" t="s">
        <v>31</v>
      </c>
      <c r="R4" s="17" t="s">
        <v>33</v>
      </c>
      <c r="S4" s="21">
        <v>1000</v>
      </c>
      <c r="T4" s="22" t="s">
        <v>34</v>
      </c>
    </row>
    <row r="5" spans="1:20" s="39" customFormat="1" x14ac:dyDescent="0.15">
      <c r="A5" s="23">
        <f>+A4+1</f>
        <v>1</v>
      </c>
      <c r="B5" s="24" t="s">
        <v>35</v>
      </c>
      <c r="C5" s="25" t="s">
        <v>36</v>
      </c>
      <c r="D5" s="26">
        <v>27712</v>
      </c>
      <c r="E5" s="27">
        <f t="shared" ref="E5:E18" si="0">DATEDIF(D5,$D$3,"y")</f>
        <v>38</v>
      </c>
      <c r="F5" s="28">
        <v>7511140001</v>
      </c>
      <c r="G5" s="29" t="s">
        <v>37</v>
      </c>
      <c r="H5" s="30" t="s">
        <v>38</v>
      </c>
      <c r="I5" s="31"/>
      <c r="J5" s="32" t="s">
        <v>39</v>
      </c>
      <c r="K5" s="33" t="s">
        <v>40</v>
      </c>
      <c r="L5" s="32"/>
      <c r="M5" s="34"/>
      <c r="N5" s="34"/>
      <c r="O5" s="34"/>
      <c r="P5" s="34"/>
      <c r="Q5" s="35"/>
      <c r="R5" s="36">
        <f>COUNTA(I5:Q5)</f>
        <v>2</v>
      </c>
      <c r="S5" s="37">
        <f>COUNTA(I5:Q5)*1000</f>
        <v>2000</v>
      </c>
      <c r="T5" s="38"/>
    </row>
    <row r="6" spans="1:20" s="73" customFormat="1" x14ac:dyDescent="0.15">
      <c r="A6" s="59">
        <f t="shared" ref="A6:A18" si="1">+A5+1</f>
        <v>2</v>
      </c>
      <c r="B6" s="60" t="s">
        <v>41</v>
      </c>
      <c r="C6" s="61" t="s">
        <v>42</v>
      </c>
      <c r="D6" s="62">
        <v>27635</v>
      </c>
      <c r="E6" s="63">
        <f t="shared" si="0"/>
        <v>38</v>
      </c>
      <c r="F6" s="64">
        <v>7508291002</v>
      </c>
      <c r="G6" s="65" t="s">
        <v>43</v>
      </c>
      <c r="H6" s="66" t="s">
        <v>37</v>
      </c>
      <c r="I6" s="67" t="s">
        <v>44</v>
      </c>
      <c r="J6" s="68" t="s">
        <v>45</v>
      </c>
      <c r="K6" s="68"/>
      <c r="L6" s="69"/>
      <c r="M6" s="69"/>
      <c r="N6" s="69"/>
      <c r="O6" s="69"/>
      <c r="P6" s="69"/>
      <c r="Q6" s="70"/>
      <c r="R6" s="71">
        <f t="shared" ref="R6:R18" si="2">COUNTA(I6:Q6)</f>
        <v>2</v>
      </c>
      <c r="S6" s="72">
        <f t="shared" ref="S6:S18" si="3">COUNTA(I6:Q6)*1000</f>
        <v>2000</v>
      </c>
      <c r="T6" s="38" t="s">
        <v>92</v>
      </c>
    </row>
    <row r="7" spans="1:20" s="73" customFormat="1" x14ac:dyDescent="0.15">
      <c r="A7" s="59">
        <f t="shared" si="1"/>
        <v>3</v>
      </c>
      <c r="B7" s="60" t="s">
        <v>46</v>
      </c>
      <c r="C7" s="61" t="s">
        <v>47</v>
      </c>
      <c r="D7" s="62">
        <v>27503</v>
      </c>
      <c r="E7" s="63">
        <f t="shared" si="0"/>
        <v>38</v>
      </c>
      <c r="F7" s="74">
        <v>7504191001</v>
      </c>
      <c r="G7" s="65" t="s">
        <v>43</v>
      </c>
      <c r="H7" s="66" t="s">
        <v>38</v>
      </c>
      <c r="I7" s="75" t="s">
        <v>48</v>
      </c>
      <c r="J7" s="69"/>
      <c r="K7" s="76" t="s">
        <v>49</v>
      </c>
      <c r="L7" s="69"/>
      <c r="M7" s="69"/>
      <c r="N7" s="69"/>
      <c r="O7" s="69"/>
      <c r="P7" s="69"/>
      <c r="Q7" s="70"/>
      <c r="R7" s="71">
        <f t="shared" si="2"/>
        <v>2</v>
      </c>
      <c r="S7" s="72">
        <f t="shared" si="3"/>
        <v>2000</v>
      </c>
      <c r="T7" s="38" t="s">
        <v>92</v>
      </c>
    </row>
    <row r="8" spans="1:20" s="39" customFormat="1" x14ac:dyDescent="0.15">
      <c r="A8" s="23">
        <f t="shared" si="1"/>
        <v>4</v>
      </c>
      <c r="B8" s="24" t="s">
        <v>50</v>
      </c>
      <c r="C8" s="25" t="s">
        <v>51</v>
      </c>
      <c r="D8" s="26">
        <v>26649</v>
      </c>
      <c r="E8" s="27">
        <f t="shared" si="0"/>
        <v>41</v>
      </c>
      <c r="F8" s="28">
        <v>7212160001</v>
      </c>
      <c r="G8" s="29" t="s">
        <v>38</v>
      </c>
      <c r="H8" s="30" t="s">
        <v>52</v>
      </c>
      <c r="I8" s="31"/>
      <c r="J8" s="34"/>
      <c r="K8" s="42" t="s">
        <v>53</v>
      </c>
      <c r="L8" s="34"/>
      <c r="M8" s="34"/>
      <c r="N8" s="34"/>
      <c r="O8" s="34"/>
      <c r="P8" s="34"/>
      <c r="Q8" s="43" t="s">
        <v>54</v>
      </c>
      <c r="R8" s="36">
        <f t="shared" si="2"/>
        <v>2</v>
      </c>
      <c r="S8" s="37">
        <f t="shared" si="3"/>
        <v>2000</v>
      </c>
      <c r="T8" s="38" t="s">
        <v>92</v>
      </c>
    </row>
    <row r="9" spans="1:20" s="39" customFormat="1" x14ac:dyDescent="0.15">
      <c r="A9" s="23">
        <f t="shared" si="1"/>
        <v>5</v>
      </c>
      <c r="B9" s="24" t="s">
        <v>55</v>
      </c>
      <c r="C9" s="25" t="s">
        <v>56</v>
      </c>
      <c r="D9" s="26">
        <v>26255</v>
      </c>
      <c r="E9" s="27">
        <f t="shared" si="0"/>
        <v>42</v>
      </c>
      <c r="F9" s="28">
        <v>7111180002</v>
      </c>
      <c r="G9" s="29" t="s">
        <v>57</v>
      </c>
      <c r="H9" s="30" t="s">
        <v>52</v>
      </c>
      <c r="I9" s="40"/>
      <c r="J9" s="34"/>
      <c r="K9" s="33"/>
      <c r="L9" s="34"/>
      <c r="M9" s="32" t="s">
        <v>58</v>
      </c>
      <c r="N9" s="34"/>
      <c r="O9" s="34"/>
      <c r="P9" s="34"/>
      <c r="Q9" s="35" t="s">
        <v>54</v>
      </c>
      <c r="R9" s="36">
        <f t="shared" si="2"/>
        <v>2</v>
      </c>
      <c r="S9" s="37">
        <f t="shared" si="3"/>
        <v>2000</v>
      </c>
      <c r="T9" s="38"/>
    </row>
    <row r="10" spans="1:20" s="39" customFormat="1" x14ac:dyDescent="0.15">
      <c r="A10" s="23">
        <f t="shared" si="1"/>
        <v>6</v>
      </c>
      <c r="B10" s="24" t="s">
        <v>59</v>
      </c>
      <c r="C10" s="25" t="s">
        <v>60</v>
      </c>
      <c r="D10" s="44">
        <v>26190</v>
      </c>
      <c r="E10" s="27">
        <f t="shared" si="0"/>
        <v>42</v>
      </c>
      <c r="F10" s="41" t="s">
        <v>61</v>
      </c>
      <c r="G10" s="29" t="s">
        <v>43</v>
      </c>
      <c r="H10" s="30"/>
      <c r="I10" s="40" t="s">
        <v>62</v>
      </c>
      <c r="J10" s="34"/>
      <c r="K10" s="33"/>
      <c r="L10" s="34"/>
      <c r="M10" s="34"/>
      <c r="N10" s="32"/>
      <c r="O10" s="34"/>
      <c r="P10" s="34"/>
      <c r="Q10" s="35"/>
      <c r="R10" s="36">
        <f t="shared" si="2"/>
        <v>1</v>
      </c>
      <c r="S10" s="37">
        <f t="shared" si="3"/>
        <v>1000</v>
      </c>
      <c r="T10" s="38" t="s">
        <v>92</v>
      </c>
    </row>
    <row r="11" spans="1:20" s="73" customFormat="1" x14ac:dyDescent="0.15">
      <c r="A11" s="59">
        <f t="shared" si="1"/>
        <v>7</v>
      </c>
      <c r="B11" s="60" t="s">
        <v>63</v>
      </c>
      <c r="C11" s="61" t="s">
        <v>64</v>
      </c>
      <c r="D11" s="62">
        <v>25067</v>
      </c>
      <c r="E11" s="63">
        <f t="shared" si="0"/>
        <v>45</v>
      </c>
      <c r="F11" s="64">
        <v>6808171002</v>
      </c>
      <c r="G11" s="65" t="s">
        <v>37</v>
      </c>
      <c r="H11" s="66" t="s">
        <v>65</v>
      </c>
      <c r="I11" s="67"/>
      <c r="J11" s="69" t="s">
        <v>66</v>
      </c>
      <c r="K11" s="68"/>
      <c r="L11" s="77"/>
      <c r="M11" s="69"/>
      <c r="N11" s="69" t="s">
        <v>67</v>
      </c>
      <c r="O11" s="69"/>
      <c r="P11" s="69"/>
      <c r="Q11" s="70"/>
      <c r="R11" s="71">
        <f t="shared" si="2"/>
        <v>2</v>
      </c>
      <c r="S11" s="72">
        <f t="shared" si="3"/>
        <v>2000</v>
      </c>
      <c r="T11" s="38"/>
    </row>
    <row r="12" spans="1:20" s="39" customFormat="1" x14ac:dyDescent="0.15">
      <c r="A12" s="23">
        <f t="shared" si="1"/>
        <v>8</v>
      </c>
      <c r="B12" s="24" t="s">
        <v>68</v>
      </c>
      <c r="C12" s="25" t="s">
        <v>69</v>
      </c>
      <c r="D12" s="26">
        <v>24382</v>
      </c>
      <c r="E12" s="27">
        <f t="shared" si="0"/>
        <v>47</v>
      </c>
      <c r="F12" s="28">
        <v>6610020001</v>
      </c>
      <c r="G12" s="29" t="s">
        <v>70</v>
      </c>
      <c r="H12" s="30" t="s">
        <v>71</v>
      </c>
      <c r="I12" s="31"/>
      <c r="J12" s="34"/>
      <c r="K12" s="33"/>
      <c r="L12" s="32" t="s">
        <v>93</v>
      </c>
      <c r="M12" s="34"/>
      <c r="N12" s="34"/>
      <c r="O12" s="34"/>
      <c r="P12" s="34" t="s">
        <v>72</v>
      </c>
      <c r="Q12" s="43"/>
      <c r="R12" s="36">
        <f t="shared" si="2"/>
        <v>2</v>
      </c>
      <c r="S12" s="37">
        <f t="shared" si="3"/>
        <v>2000</v>
      </c>
      <c r="T12" s="38" t="s">
        <v>92</v>
      </c>
    </row>
    <row r="13" spans="1:20" s="73" customFormat="1" x14ac:dyDescent="0.15">
      <c r="A13" s="59">
        <f t="shared" si="1"/>
        <v>9</v>
      </c>
      <c r="B13" s="60" t="s">
        <v>73</v>
      </c>
      <c r="C13" s="61" t="s">
        <v>74</v>
      </c>
      <c r="D13" s="62">
        <v>21298</v>
      </c>
      <c r="E13" s="63">
        <f t="shared" si="0"/>
        <v>55</v>
      </c>
      <c r="F13" s="64">
        <v>5804231001</v>
      </c>
      <c r="G13" s="65" t="s">
        <v>57</v>
      </c>
      <c r="H13" s="66" t="s">
        <v>52</v>
      </c>
      <c r="I13" s="75"/>
      <c r="J13" s="69"/>
      <c r="K13" s="68"/>
      <c r="L13" s="69"/>
      <c r="M13" s="77" t="s">
        <v>75</v>
      </c>
      <c r="N13" s="69"/>
      <c r="O13" s="69"/>
      <c r="P13" s="77"/>
      <c r="Q13" s="70" t="s">
        <v>72</v>
      </c>
      <c r="R13" s="71">
        <f t="shared" si="2"/>
        <v>2</v>
      </c>
      <c r="S13" s="72">
        <f t="shared" si="3"/>
        <v>2000</v>
      </c>
      <c r="T13" s="38" t="s">
        <v>92</v>
      </c>
    </row>
    <row r="14" spans="1:20" s="73" customFormat="1" x14ac:dyDescent="0.15">
      <c r="A14" s="59">
        <f t="shared" si="1"/>
        <v>10</v>
      </c>
      <c r="B14" s="60" t="s">
        <v>76</v>
      </c>
      <c r="C14" s="61" t="s">
        <v>77</v>
      </c>
      <c r="D14" s="62">
        <v>20150</v>
      </c>
      <c r="E14" s="63">
        <f t="shared" si="0"/>
        <v>59</v>
      </c>
      <c r="F14" s="64">
        <v>5503021001</v>
      </c>
      <c r="G14" s="65" t="s">
        <v>38</v>
      </c>
      <c r="H14" s="66" t="s">
        <v>52</v>
      </c>
      <c r="I14" s="75"/>
      <c r="J14" s="69"/>
      <c r="K14" s="76" t="s">
        <v>78</v>
      </c>
      <c r="L14" s="69"/>
      <c r="M14" s="69"/>
      <c r="N14" s="69"/>
      <c r="O14" s="69"/>
      <c r="P14" s="77"/>
      <c r="Q14" s="70" t="s">
        <v>79</v>
      </c>
      <c r="R14" s="71">
        <f t="shared" si="2"/>
        <v>2</v>
      </c>
      <c r="S14" s="72">
        <f t="shared" si="3"/>
        <v>2000</v>
      </c>
      <c r="T14" s="38" t="s">
        <v>92</v>
      </c>
    </row>
    <row r="15" spans="1:20" s="73" customFormat="1" x14ac:dyDescent="0.15">
      <c r="A15" s="59">
        <f t="shared" si="1"/>
        <v>11</v>
      </c>
      <c r="B15" s="60" t="s">
        <v>80</v>
      </c>
      <c r="C15" s="61" t="s">
        <v>81</v>
      </c>
      <c r="D15" s="62">
        <v>19968</v>
      </c>
      <c r="E15" s="63">
        <f t="shared" si="0"/>
        <v>59</v>
      </c>
      <c r="F15" s="64">
        <v>5409011001</v>
      </c>
      <c r="G15" s="65" t="s">
        <v>70</v>
      </c>
      <c r="H15" s="66"/>
      <c r="I15" s="75"/>
      <c r="J15" s="69"/>
      <c r="K15" s="68"/>
      <c r="L15" s="77" t="s">
        <v>82</v>
      </c>
      <c r="M15" s="69"/>
      <c r="N15" s="77"/>
      <c r="O15" s="69"/>
      <c r="P15" s="69"/>
      <c r="Q15" s="70"/>
      <c r="R15" s="71">
        <f t="shared" si="2"/>
        <v>1</v>
      </c>
      <c r="S15" s="72">
        <f t="shared" si="3"/>
        <v>1000</v>
      </c>
      <c r="T15" s="38" t="s">
        <v>92</v>
      </c>
    </row>
    <row r="16" spans="1:20" s="73" customFormat="1" x14ac:dyDescent="0.15">
      <c r="A16" s="59">
        <f t="shared" si="1"/>
        <v>12</v>
      </c>
      <c r="B16" s="60" t="s">
        <v>83</v>
      </c>
      <c r="C16" s="61" t="s">
        <v>84</v>
      </c>
      <c r="D16" s="62">
        <v>19437</v>
      </c>
      <c r="E16" s="63">
        <f t="shared" si="0"/>
        <v>61</v>
      </c>
      <c r="F16" s="64">
        <v>5303191003</v>
      </c>
      <c r="G16" s="65" t="s">
        <v>43</v>
      </c>
      <c r="H16" s="66" t="s">
        <v>65</v>
      </c>
      <c r="I16" s="67" t="s">
        <v>40</v>
      </c>
      <c r="J16" s="69"/>
      <c r="K16" s="68"/>
      <c r="L16" s="69"/>
      <c r="M16" s="69"/>
      <c r="N16" s="69" t="s">
        <v>85</v>
      </c>
      <c r="O16" s="69"/>
      <c r="P16" s="69"/>
      <c r="Q16" s="78"/>
      <c r="R16" s="71">
        <f t="shared" si="2"/>
        <v>2</v>
      </c>
      <c r="S16" s="72">
        <f t="shared" si="3"/>
        <v>2000</v>
      </c>
      <c r="T16" s="38" t="s">
        <v>92</v>
      </c>
    </row>
    <row r="17" spans="1:20" s="39" customFormat="1" x14ac:dyDescent="0.15">
      <c r="A17" s="23">
        <f t="shared" si="1"/>
        <v>13</v>
      </c>
      <c r="B17" s="45" t="s">
        <v>86</v>
      </c>
      <c r="C17" s="46" t="s">
        <v>87</v>
      </c>
      <c r="D17" s="47">
        <v>18834</v>
      </c>
      <c r="E17" s="48">
        <f t="shared" si="0"/>
        <v>62</v>
      </c>
      <c r="F17" s="49">
        <v>5107251002</v>
      </c>
      <c r="G17" s="50" t="s">
        <v>38</v>
      </c>
      <c r="H17" s="50"/>
      <c r="I17" s="31"/>
      <c r="J17" s="34"/>
      <c r="K17" s="68" t="s">
        <v>88</v>
      </c>
      <c r="L17" s="34"/>
      <c r="M17" s="32"/>
      <c r="N17" s="34"/>
      <c r="O17" s="34"/>
      <c r="P17" s="34"/>
      <c r="Q17" s="43"/>
      <c r="R17" s="36">
        <f t="shared" si="2"/>
        <v>1</v>
      </c>
      <c r="S17" s="37">
        <f t="shared" si="3"/>
        <v>1000</v>
      </c>
      <c r="T17" s="38" t="s">
        <v>92</v>
      </c>
    </row>
    <row r="18" spans="1:20" s="39" customFormat="1" x14ac:dyDescent="0.15">
      <c r="A18" s="23">
        <f t="shared" si="1"/>
        <v>14</v>
      </c>
      <c r="B18" s="24" t="s">
        <v>89</v>
      </c>
      <c r="C18" s="25" t="s">
        <v>90</v>
      </c>
      <c r="D18" s="26">
        <v>17945</v>
      </c>
      <c r="E18" s="27">
        <f t="shared" si="0"/>
        <v>65</v>
      </c>
      <c r="F18" s="28">
        <v>4902160004</v>
      </c>
      <c r="G18" s="29" t="s">
        <v>37</v>
      </c>
      <c r="H18" s="30" t="s">
        <v>57</v>
      </c>
      <c r="I18" s="31"/>
      <c r="J18" s="32" t="s">
        <v>66</v>
      </c>
      <c r="K18" s="33"/>
      <c r="L18" s="34"/>
      <c r="M18" s="32" t="s">
        <v>91</v>
      </c>
      <c r="N18" s="34"/>
      <c r="O18" s="34"/>
      <c r="P18" s="34"/>
      <c r="Q18" s="35"/>
      <c r="R18" s="36">
        <f t="shared" si="2"/>
        <v>2</v>
      </c>
      <c r="S18" s="37">
        <f t="shared" si="3"/>
        <v>2000</v>
      </c>
      <c r="T18" s="38" t="s">
        <v>92</v>
      </c>
    </row>
    <row r="19" spans="1:20" x14ac:dyDescent="0.15">
      <c r="B19" s="51"/>
      <c r="C19" s="52"/>
      <c r="D19" s="53"/>
      <c r="E19" s="54"/>
      <c r="F19" s="55"/>
      <c r="G19" s="1">
        <f t="shared" ref="G19:Q19" si="4">COUNTA(G5:G18)</f>
        <v>14</v>
      </c>
      <c r="H19" s="1">
        <f t="shared" si="4"/>
        <v>11</v>
      </c>
      <c r="I19" s="1">
        <f t="shared" si="4"/>
        <v>4</v>
      </c>
      <c r="J19" s="1">
        <f t="shared" si="4"/>
        <v>4</v>
      </c>
      <c r="K19" s="1">
        <f t="shared" si="4"/>
        <v>5</v>
      </c>
      <c r="L19" s="1">
        <f t="shared" si="4"/>
        <v>2</v>
      </c>
      <c r="M19" s="1">
        <f t="shared" si="4"/>
        <v>3</v>
      </c>
      <c r="N19" s="1">
        <f t="shared" si="4"/>
        <v>2</v>
      </c>
      <c r="O19" s="1">
        <f t="shared" si="4"/>
        <v>0</v>
      </c>
      <c r="P19" s="1">
        <f t="shared" si="4"/>
        <v>1</v>
      </c>
      <c r="Q19" s="1">
        <f t="shared" si="4"/>
        <v>4</v>
      </c>
      <c r="R19" s="1">
        <f>SUM(R5:R18)</f>
        <v>25</v>
      </c>
      <c r="S19" s="56">
        <f>SUM(S5:S18)</f>
        <v>25000</v>
      </c>
    </row>
    <row r="20" spans="1:20" x14ac:dyDescent="0.15">
      <c r="C20" s="57"/>
      <c r="G20" s="58"/>
      <c r="H20" s="58"/>
      <c r="R20" s="2"/>
    </row>
    <row r="21" spans="1:20" x14ac:dyDescent="0.15"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2"/>
    </row>
    <row r="22" spans="1:20" x14ac:dyDescent="0.15"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2"/>
    </row>
    <row r="23" spans="1:20" x14ac:dyDescent="0.15"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2"/>
    </row>
    <row r="24" spans="1:20" x14ac:dyDescent="0.15"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2"/>
    </row>
    <row r="25" spans="1:20" x14ac:dyDescent="0.15"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2"/>
    </row>
    <row r="26" spans="1:20" x14ac:dyDescent="0.15"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2"/>
    </row>
    <row r="27" spans="1:20" x14ac:dyDescent="0.15"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2"/>
    </row>
    <row r="28" spans="1:20" x14ac:dyDescent="0.15"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2"/>
    </row>
    <row r="29" spans="1:20" x14ac:dyDescent="0.15"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2"/>
    </row>
    <row r="30" spans="1:20" x14ac:dyDescent="0.15"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2"/>
    </row>
    <row r="31" spans="1:20" x14ac:dyDescent="0.15"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2"/>
    </row>
    <row r="32" spans="1:20" x14ac:dyDescent="0.15"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2"/>
    </row>
    <row r="33" spans="3:18" s="4" customFormat="1" x14ac:dyDescent="0.15"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2"/>
    </row>
  </sheetData>
  <mergeCells count="15">
    <mergeCell ref="C31:Q31"/>
    <mergeCell ref="C32:Q32"/>
    <mergeCell ref="C33:Q33"/>
    <mergeCell ref="C25:Q25"/>
    <mergeCell ref="C26:Q26"/>
    <mergeCell ref="C27:Q27"/>
    <mergeCell ref="C28:Q28"/>
    <mergeCell ref="C29:Q29"/>
    <mergeCell ref="C30:Q30"/>
    <mergeCell ref="C24:Q24"/>
    <mergeCell ref="I1:Q1"/>
    <mergeCell ref="B2:D2"/>
    <mergeCell ref="C21:Q21"/>
    <mergeCell ref="C22:Q22"/>
    <mergeCell ref="C23:Q23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kappa</dc:creator>
  <cp:lastModifiedBy>kappa</cp:lastModifiedBy>
  <dcterms:created xsi:type="dcterms:W3CDTF">2014-06-20T21:36:22Z</dcterms:created>
  <dcterms:modified xsi:type="dcterms:W3CDTF">2014-06-20T21:49:58Z</dcterms:modified>
</cp:coreProperties>
</file>